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0" yWindow="4170" windowWidth="19420" windowHeight="9090"/>
  </bookViews>
  <sheets>
    <sheet name="pmr" sheetId="1" r:id="rId1"/>
    <sheet name="LCB " sheetId="4" state="hidden" r:id="rId2"/>
    <sheet name="Computation of Total" sheetId="3" state="hidden" r:id="rId3"/>
    <sheet name="Sheet1" sheetId="5" state="hidden" r:id="rId4"/>
    <sheet name="Sheet2" sheetId="6" r:id="rId5"/>
  </sheets>
  <externalReferences>
    <externalReference r:id="rId6"/>
    <externalReference r:id="rId7"/>
    <externalReference r:id="rId8"/>
    <externalReference r:id="rId9"/>
  </externalReferences>
  <definedNames>
    <definedName name="_xlnm.Print_Area" localSheetId="0">pmr!$A$1:$S$7</definedName>
  </definedNames>
  <calcPr calcId="144525"/>
</workbook>
</file>

<file path=xl/calcChain.xml><?xml version="1.0" encoding="utf-8"?>
<calcChain xmlns="http://schemas.openxmlformats.org/spreadsheetml/2006/main">
  <c r="T120" i="1" l="1"/>
  <c r="T118" i="1"/>
  <c r="T116" i="1"/>
  <c r="T114" i="1"/>
  <c r="T112" i="1"/>
  <c r="T109" i="1"/>
  <c r="T106" i="1"/>
  <c r="U218" i="1" l="1"/>
  <c r="T218" i="1"/>
  <c r="X150" i="1"/>
  <c r="W150" i="1"/>
  <c r="U150" i="1"/>
  <c r="T150" i="1"/>
  <c r="U216" i="1"/>
  <c r="T216" i="1"/>
  <c r="V214" i="1"/>
  <c r="T214" i="1"/>
  <c r="X209" i="1"/>
  <c r="W209" i="1"/>
  <c r="U209" i="1"/>
  <c r="T209" i="1"/>
  <c r="Y146" i="1" l="1"/>
  <c r="W146" i="1"/>
  <c r="U148" i="1"/>
  <c r="T148" i="1"/>
  <c r="V146" i="1"/>
  <c r="T146" i="1"/>
  <c r="V144" i="1"/>
  <c r="T144" i="1"/>
  <c r="T157" i="1"/>
  <c r="T160" i="1"/>
  <c r="V160" i="1"/>
  <c r="M34" i="1" l="1"/>
  <c r="U92" i="1"/>
  <c r="X92" i="1"/>
  <c r="V186" i="1"/>
  <c r="T186" i="1"/>
  <c r="T164" i="1" s="1"/>
  <c r="V192" i="1"/>
  <c r="T192" i="1"/>
  <c r="V202" i="1"/>
  <c r="T202" i="1"/>
  <c r="V195" i="1"/>
  <c r="T195" i="1"/>
  <c r="V162" i="1"/>
  <c r="V43" i="1"/>
  <c r="T43" i="1"/>
  <c r="T154" i="1" s="1"/>
  <c r="V29" i="1"/>
  <c r="T29" i="1"/>
  <c r="Y9" i="1"/>
  <c r="W9" i="1"/>
  <c r="V9" i="1"/>
  <c r="T9" i="1"/>
  <c r="M42" i="1"/>
  <c r="M41" i="1"/>
  <c r="M38" i="1"/>
  <c r="M36" i="1"/>
  <c r="Y35" i="1"/>
  <c r="W35" i="1"/>
  <c r="V35" i="1"/>
  <c r="T35" i="1"/>
  <c r="V101" i="1"/>
  <c r="T101" i="1"/>
  <c r="V96" i="1"/>
  <c r="T96" i="1"/>
  <c r="V85" i="1"/>
  <c r="T85" i="1"/>
  <c r="T162" i="1"/>
  <c r="V164" i="1"/>
  <c r="F32" i="6"/>
  <c r="F31" i="6"/>
  <c r="F30" i="6"/>
  <c r="F29" i="6"/>
  <c r="F27" i="6"/>
  <c r="F26" i="6"/>
  <c r="F25" i="6"/>
  <c r="F24" i="6"/>
  <c r="F23" i="6"/>
  <c r="F22" i="6"/>
  <c r="F21" i="6"/>
  <c r="F20" i="6"/>
  <c r="F19" i="6"/>
  <c r="F18" i="6"/>
  <c r="F17" i="6"/>
  <c r="F16" i="6"/>
  <c r="F15" i="6"/>
  <c r="F14" i="6"/>
  <c r="F13" i="6"/>
  <c r="F12" i="6"/>
  <c r="F11" i="6"/>
  <c r="F10" i="6"/>
  <c r="F9" i="6"/>
  <c r="F8" i="6"/>
  <c r="F7" i="6"/>
  <c r="F6" i="6"/>
  <c r="F5" i="6"/>
  <c r="F4" i="6"/>
  <c r="F3" i="6"/>
  <c r="F2" i="6"/>
  <c r="F1" i="6"/>
  <c r="H1" i="6"/>
  <c r="H32" i="6"/>
  <c r="K31" i="6"/>
  <c r="I31" i="6"/>
  <c r="H31" i="6"/>
  <c r="K30" i="6"/>
  <c r="I30" i="6"/>
  <c r="H30" i="6"/>
  <c r="K29" i="6"/>
  <c r="I29" i="6"/>
  <c r="H29" i="6"/>
  <c r="K27" i="6"/>
  <c r="I27" i="6"/>
  <c r="H27" i="6"/>
  <c r="H26" i="6"/>
  <c r="K25" i="6"/>
  <c r="I25" i="6"/>
  <c r="H25" i="6"/>
  <c r="J24" i="6"/>
  <c r="I24" i="6"/>
  <c r="G24" i="6"/>
  <c r="J23" i="6"/>
  <c r="I23" i="6"/>
  <c r="G23" i="6"/>
  <c r="H22" i="6"/>
  <c r="K21" i="6"/>
  <c r="I21" i="6"/>
  <c r="H21" i="6"/>
  <c r="H20" i="6"/>
  <c r="K19" i="6"/>
  <c r="I19" i="6"/>
  <c r="H19" i="6"/>
  <c r="K18" i="6"/>
  <c r="I18" i="6"/>
  <c r="H18" i="6"/>
  <c r="K17" i="6"/>
  <c r="I17" i="6"/>
  <c r="H17" i="6"/>
  <c r="K16" i="6"/>
  <c r="I16" i="6"/>
  <c r="H16" i="6"/>
  <c r="K15" i="6"/>
  <c r="I15" i="6"/>
  <c r="H15" i="6"/>
  <c r="K14" i="6"/>
  <c r="I14" i="6"/>
  <c r="H14" i="6"/>
  <c r="G13" i="6"/>
  <c r="G12" i="6"/>
  <c r="J11" i="6"/>
  <c r="I11" i="6"/>
  <c r="G11" i="6"/>
  <c r="G10" i="6"/>
  <c r="G9" i="6"/>
  <c r="G8" i="6"/>
  <c r="G7" i="6"/>
  <c r="G6" i="6"/>
  <c r="G5" i="6"/>
  <c r="G4" i="6"/>
  <c r="G3" i="6"/>
  <c r="K2" i="6"/>
  <c r="I2" i="6"/>
  <c r="H2" i="6"/>
  <c r="K1" i="6"/>
  <c r="I1" i="6"/>
  <c r="F25" i="3"/>
  <c r="F23" i="3"/>
  <c r="AB9" i="4"/>
  <c r="Z9" i="4"/>
  <c r="Y9" i="4"/>
  <c r="W9" i="4"/>
  <c r="AB7" i="4"/>
  <c r="Z7" i="4"/>
  <c r="Y7" i="4"/>
  <c r="Y5" i="4"/>
  <c r="W7" i="4"/>
  <c r="W5" i="4"/>
  <c r="AB5" i="4"/>
  <c r="Z5" i="4"/>
  <c r="B9" i="3"/>
  <c r="C9" i="3"/>
  <c r="C5" i="3"/>
</calcChain>
</file>

<file path=xl/sharedStrings.xml><?xml version="1.0" encoding="utf-8"?>
<sst xmlns="http://schemas.openxmlformats.org/spreadsheetml/2006/main" count="2249" uniqueCount="468">
  <si>
    <t>ANNEX B</t>
  </si>
  <si>
    <t>Procurement     Program/Project</t>
  </si>
  <si>
    <t>PMO/             End-User</t>
  </si>
  <si>
    <t>Mode of Procurement</t>
  </si>
  <si>
    <t>Source of Funds</t>
  </si>
  <si>
    <t>ABC (PhP)</t>
  </si>
  <si>
    <t>Actual Procurement Activity</t>
  </si>
  <si>
    <t>Contract Cost (PhP)</t>
  </si>
  <si>
    <t>List of Invited Observers</t>
  </si>
  <si>
    <t>Date of Receipt of Invitation</t>
  </si>
  <si>
    <t>Remarks                                                                        (Explaining changes from the APP)</t>
  </si>
  <si>
    <t>Pre-Proc Conference</t>
  </si>
  <si>
    <t>Pre-bid Conf</t>
  </si>
  <si>
    <t>Eligibility Check</t>
  </si>
  <si>
    <t>Sub/Open of Bids</t>
  </si>
  <si>
    <t>Bid Evaluation</t>
  </si>
  <si>
    <t>Post Qual</t>
  </si>
  <si>
    <t>Contract Signing</t>
  </si>
  <si>
    <t>Notice to Proceed</t>
  </si>
  <si>
    <t>Total</t>
  </si>
  <si>
    <t>MOOE</t>
  </si>
  <si>
    <t>CO</t>
  </si>
  <si>
    <t>Notice of Award</t>
  </si>
  <si>
    <t>Delivery/ Completion</t>
  </si>
  <si>
    <t xml:space="preserve">Total </t>
  </si>
  <si>
    <t>Prepared by:</t>
  </si>
  <si>
    <t>Recommended for Approval by:</t>
  </si>
  <si>
    <t>APPROVED:</t>
  </si>
  <si>
    <t>BAC Secretariat</t>
  </si>
  <si>
    <t>BAC Chairperson</t>
  </si>
  <si>
    <t>Head of the Procuring Entity</t>
  </si>
  <si>
    <t>Ads/Post of IB</t>
  </si>
  <si>
    <t>Delivery/
Completion/
Acceptance
(If applicable)</t>
  </si>
  <si>
    <t>Inspection &amp; Acceptance</t>
  </si>
  <si>
    <t>Code
(UACS/PAP)</t>
  </si>
  <si>
    <t>RICHELLE ANN L. MOROTA</t>
  </si>
  <si>
    <t>FMFOD</t>
  </si>
  <si>
    <t>GOP- RCEF FY 2020</t>
  </si>
  <si>
    <t>COA, Nueva Ecija Seed Growers Association, Bantug PMC, San Jose City Chamber of Commerce and Industry, PSABE-Central Luzon Chapter</t>
  </si>
  <si>
    <t>Competitive Bidding</t>
  </si>
  <si>
    <t>ON-GOING PROCUREMENT ACTIVITIES</t>
  </si>
  <si>
    <t>Supply, Delivery and Testing of 118 Units Four-Wheel Tractors for Regions VII &amp; VIII</t>
  </si>
  <si>
    <t>Supply, Delivery and Testing of PTO Driven Disc Plow/Harrow Implement for Four-Wheel Tractor</t>
  </si>
  <si>
    <t>Invitation to Observers</t>
  </si>
  <si>
    <t>Notice of Receipt of Bids</t>
  </si>
  <si>
    <t>Lot No.</t>
  </si>
  <si>
    <t>GOP- RCEF FY 2021</t>
  </si>
  <si>
    <t>Supply, Delivery and Testing of Rice Combine Harvesters</t>
  </si>
  <si>
    <t>Supply, Delivery and Testing of Mechanical Rice Transplanters</t>
  </si>
  <si>
    <t>Supply, Delivery and Testing of Rice Precision Seeders</t>
  </si>
  <si>
    <t>Supply, Delivery and Testing of Rice Reapers</t>
  </si>
  <si>
    <t>Supply, Delivery and Testing of 156 Units Rice Reapers for Visayas (Regions VI,VII &amp; VIII)</t>
  </si>
  <si>
    <t>Supply, Delivery and Testing of 94 Units Rice Reapers for Mindanao (Regions IX, X, XI, XII &amp; BARMM)</t>
  </si>
  <si>
    <t>Supply, Delivery and Testing of Walking-Type Agricultural Tractors</t>
  </si>
  <si>
    <t>Supply, Delivery and Testing of Axial-Flow Threshers</t>
  </si>
  <si>
    <t>Supply, Delivery, Installation, Testing and Commissioning of Rice Mill with Impeller Huller</t>
  </si>
  <si>
    <t>Supply, Delivery and Testing of 41 Units Rice 65-85HP  Combine Harvesters for Visayas (Regions VI, VII &amp; VIII)</t>
  </si>
  <si>
    <t>Winning Bidder</t>
  </si>
  <si>
    <t>Agricomponent Corporation</t>
  </si>
  <si>
    <t>AIMS Agri Ventures, Inc.</t>
  </si>
  <si>
    <t>Supply, Delivery and Testing of Four-Wheel Tractors</t>
  </si>
  <si>
    <t>No. of Machineries</t>
  </si>
  <si>
    <t>D’ Brothers International Trading Corporation</t>
  </si>
  <si>
    <t xml:space="preserve">   </t>
  </si>
  <si>
    <t>Total Alloted Budget of On-going Procurement Activities</t>
  </si>
  <si>
    <t>Waliking-Type</t>
  </si>
  <si>
    <t>Lot</t>
  </si>
  <si>
    <t>Seeder</t>
  </si>
  <si>
    <t>Floating Tiller</t>
  </si>
  <si>
    <t>Axial-Flow Threshers</t>
  </si>
  <si>
    <t xml:space="preserve">Rice Mill w/ Impeller Huller </t>
  </si>
  <si>
    <t>Notice of Post-DQ (Aug. 12, 2021)</t>
  </si>
  <si>
    <t>Motion for Reconsideration (Aug.13, 2021)</t>
  </si>
  <si>
    <t>Answer to MR        (Aug. 20, 2021)</t>
  </si>
  <si>
    <t>Motion for Reconsideration (Aug.14, 2021)</t>
  </si>
  <si>
    <t>Answer to MR        (Aug. 18, 2021)</t>
  </si>
  <si>
    <t>Notice of Post-DQ (Aug. 13, 2021)</t>
  </si>
  <si>
    <t xml:space="preserve">Rebidding for the Supply, Delivery and Testing of Rice Precision Seeders </t>
  </si>
  <si>
    <t xml:space="preserve">Rebidding for the Supply, Delivery and Testing of Axial-Flow Threshers </t>
  </si>
  <si>
    <t xml:space="preserve">Rebidding for the Supply, Delivery, Installation, Testing and Commissioning of Rice Mill with Impeller Huller </t>
  </si>
  <si>
    <t xml:space="preserve">Rebidding for the Supply and Delivery and Testing of Walking-Type Agricultural Tractors </t>
  </si>
  <si>
    <t>Supply, Delivery, Installation, Testing and Commissioning of Various Heated Air Mechanical Dryers</t>
  </si>
  <si>
    <t>Supply, Delivery, Installation, Testing and Commissioning of Various Rice Mills</t>
  </si>
  <si>
    <t>Supply, Delivery and Testing of De-Stoners</t>
  </si>
  <si>
    <t xml:space="preserve">   Total Contract Price of Procurement Activites Conducted</t>
  </si>
  <si>
    <t xml:space="preserve">   Total Savings (Total Alloted Budget - Total Contract Price)</t>
  </si>
  <si>
    <t>Lot 1</t>
  </si>
  <si>
    <t>Lot 3</t>
  </si>
  <si>
    <t>Lot 5</t>
  </si>
  <si>
    <t>Total ABC</t>
  </si>
  <si>
    <t>Is this an Early Procurement Activity?</t>
  </si>
  <si>
    <t>NO</t>
  </si>
  <si>
    <t>Procurement  Project</t>
  </si>
  <si>
    <t>Supply and Delivery of Various Advocacy Collaterals</t>
  </si>
  <si>
    <t>ACD</t>
  </si>
  <si>
    <t>Supply and Delivery of Various Publications</t>
  </si>
  <si>
    <t>RFQ No. R-21-08-523</t>
  </si>
  <si>
    <t xml:space="preserve">TV Show on Agriculture </t>
  </si>
  <si>
    <t>RFQ No. R-21-08-522</t>
  </si>
  <si>
    <t>School on the Air</t>
  </si>
  <si>
    <t>REBIDDING FOR THE SUPPLY AND DELIVERY OF VARIOUS PUBLICATIONS</t>
  </si>
  <si>
    <t>NP-53.6 Scientific, Scholarly, Artistic Work, Exclusive Technology and Media Services</t>
  </si>
  <si>
    <t>Limited Source Bidding</t>
  </si>
  <si>
    <t>Direct Contracting</t>
  </si>
  <si>
    <t>Repeat Order</t>
  </si>
  <si>
    <t>Shopping</t>
  </si>
  <si>
    <t>NP-53.1 Two Failed Biddings</t>
  </si>
  <si>
    <t>NP-53.2 Emergency Cases</t>
  </si>
  <si>
    <t>NP-53.3 Take-Over Contract</t>
  </si>
  <si>
    <t>NP-53.4 Adjacent or Contiguous</t>
  </si>
  <si>
    <t>NP-53.5 Agency-to-Agency</t>
  </si>
  <si>
    <t>NP-53.7 Highly Technical Consultants</t>
  </si>
  <si>
    <t>NP-53.8 Defense Cooperation Agreement</t>
  </si>
  <si>
    <t>NP-53.9 - Small Value Procurement</t>
  </si>
  <si>
    <t>NP-53.10 Lease of Real Property and Venue</t>
  </si>
  <si>
    <t>NP-53.11 NGO Participation, NP-53.12 Community Participation</t>
  </si>
  <si>
    <t>NP-53.13 UN Agencies, Int'l Organizations or International Financing Institutions</t>
  </si>
  <si>
    <t>Others - Foreign-funded procurement</t>
  </si>
  <si>
    <t>Rebidding for the Supply and Delivery of Various I.T. Equipment (CO 2021)</t>
  </si>
  <si>
    <t>Negotiated Procurement  for the Supply and Delivery of Various I.T. Equipment (CO 2021)</t>
  </si>
  <si>
    <t>Supply and Delivery of Various Office Supplies for the First Quarter 2021</t>
  </si>
  <si>
    <t>Supply and Delivery of Various I.T. and Other Related Supplies for the First Quarter 2021</t>
  </si>
  <si>
    <t>Rebidding for the Supply and Delivery of Various Office Supplies for the First Quarter 2021</t>
  </si>
  <si>
    <t>Rebidding for the Supply and Delivery of Various I.T. and Other Related Supplies for the First Quarter 2021</t>
  </si>
  <si>
    <t>Supply and  Delivery of Various Office Supplies for the 3rd Quarter of 2021</t>
  </si>
  <si>
    <t>Supply and  Delivery of Various I.T. Equipment and Other Related Supplies for the 3rd Quarter of 2021</t>
  </si>
  <si>
    <t>Rebidding for the Supply and  Delivery of Various Office Supplies for the 3rd Quarter of 2021</t>
  </si>
  <si>
    <t>Rebidding for the Supply and Delivery of Various I.T. Equipment and Other Related Supplies for the 3rd Quarter of 2021</t>
  </si>
  <si>
    <t>Supply and Delivery of Various Office Supplies for the 4th Quarter of 2021</t>
  </si>
  <si>
    <t>Supply and Delivery of Various I.T. Equipment and Other Related Supplies for the 4th Quarter of 2021</t>
  </si>
  <si>
    <t>Rebidding for the Supply and Delivery of Various I.T. Equipment and Other Related Supplies for the 4th Quarter of 2021</t>
  </si>
  <si>
    <t>NP-53.6 Scientific Scholarly, Artistic Work, Exclusive Technology and Media Services</t>
  </si>
  <si>
    <t>Special Purpose Fund</t>
  </si>
  <si>
    <t xml:space="preserve">   Total Alloted Budget of Procurement Activities</t>
  </si>
  <si>
    <t>Philippine Center for Postharvest Development and Mechanization Procurement Monitoring Report as of June 30, 2022</t>
  </si>
  <si>
    <t>PHilMech-RCEF-22-04-04</t>
  </si>
  <si>
    <t>Supply, Delivery, Installation and Testing of 6 Units Heated Air Mechanical Grain Dryer - Recirculating Batch Type (For Corrosive Environment) with Petroleum Based Fuel Heating System for Region II</t>
  </si>
  <si>
    <t>Supply, Delivery, Installation and Testing of 5 Units Heated Air Mechanical Grain Dryer - Recirculating Batch Type (For Corrosive Environment) with Petroleum Based Fuel Heating System for Region III</t>
  </si>
  <si>
    <t>Supply, Delivery, Installation and Testing of 5 Units Heated Air Mechanical Grain Dryer - Recirculating Batch Type (For Corrosive Environment) with Petroleum Based Fuel Heating System for Region IV-B</t>
  </si>
  <si>
    <t>Supply, Delivery, Installation and Testing of 5 Units Heated Air Mechanical Grain Dryer - Recirculating Batch Type (For Corrosive Environment) with Petroleum Based Fuel Heating System for Region VI</t>
  </si>
  <si>
    <t>Supply, Delivery, Installation and Testing of 2 Units Heated Air Mechanical Grain Dryer - Recirculating Batch Type (For Corrosive Environment) with Petroleum Based Fuel Heating System for Region VII</t>
  </si>
  <si>
    <t>Supply, Delivery, Installation and Testing of 12 Units Heated Air Mechanical Grain Dryer - Recirculating Batch Type (For Corrosive Environment) with Petroleum Based Fuel Heating System for Region VIII</t>
  </si>
  <si>
    <t>Supply, Delivery, Installation and Testing of 12 Units Heated Air Mechanical Grain Dryer - Recirculating Batch Type (For Non-Corrosive Environment) with Petroleum Based Fuel Heating System for Regions CAR &amp; II</t>
  </si>
  <si>
    <t>Supply, Delivery, Installation and Testing of 20 Units Heated Air Mechanical Grain Dryer - Recirculating Batch Type (For Non-Corrosive Environment) with Petroleum Based Fuel Heating System for Region I</t>
  </si>
  <si>
    <t>Supply, Delivery, Installation and Testing of 29 Units Heated Air Mechanical Grain Dryer - Recirculating Batch Type (For Non-Corrosive Environment) with Petroleum Based Fuel Heating System for Region III</t>
  </si>
  <si>
    <t>Supply, Delivery, Installation and Testing of 14 Units Heated Air Mechanical Grain Dryer - Recirculating Batch Type (For Non-Corrosive Environment) with Petroleum Based Fuel Heating System for Regions IV-B and V</t>
  </si>
  <si>
    <t>Supply, Delivery, Installation and Testing of 6 Units Heated Air Mechanical Grain Dryer - Recirculating Batch Type (For Non-Corrosive Environment) with Petroleum Based Fuel Heating System for Regions VI and VII</t>
  </si>
  <si>
    <t>Supply, Delivery, Installation and Testing of 17 Units Heated Air Mechanical Grain Dryer - Recirculating Batch Type (For Non-Corrosive Environment) with Petroleum Based Fuel Heating System for Region VIII</t>
  </si>
  <si>
    <t>Supply, Delivery, Installation and Testing of 15 Units Heated Air Mechanical Grain Dryer - Recirculating Batch Type (For Non-Corrosive Environment) with Petroleum Based Fuel Heating System for Region XI, XII &amp; BARMM</t>
  </si>
  <si>
    <t>Supply, Delivery, Installation and Testing of 8 Units Heated Air Mechanical Grain Dryer - Recirculating Batch Type (For Non-Corrosive Environment) with Biomass and Petroleum Based Fuel Heating System for Region I</t>
  </si>
  <si>
    <t>Supply, Delivery, Installation and Testing of 10 Units Heated Air Mechanical Grain Dryer - Recirculating Batch Type (For Non-Corrosive Environment) with Biomass and Petroleum Based Fuel Heating System for Region II</t>
  </si>
  <si>
    <t>Supply, Delivery, Installation and Testing of 11 Units Heated Air Mechanical Grain Dryer - Recirculating Batch Type (For Non-Corrosive Environment) with Biomass and Petroleum Based Fuel Heating System for Regions III &amp; IV-A</t>
  </si>
  <si>
    <t>Supply, Delivery, Installation and Testing of 14 Units Heated Air Mechanical Grain Dryer - Recirculating Batch Type (For Non-Corrosive Environment) with Biomass and Petroleum Based Fuel Heating System for Region VI</t>
  </si>
  <si>
    <t>Supply, Delivery, Installation and Testing of 11 Units Heated Air Mechanical Grain Dryer - Recirculating Batch Type (For Non-Corrosive Environment) with Biomass and Petroleum Based Fuel Heating System for Region IX</t>
  </si>
  <si>
    <t>Supply, Delivery, Installation and Testing of 12 Units Heated Air Mechanical Grain Dryer - Recirculating Batch Type (For Non-Corrosive Environment) with Biomass and Petroleum Based Fuel Heating System for Regions X, XI &amp; XII</t>
  </si>
  <si>
    <t>Supply, Delivery, Installation and Testing of 15 Units Heated Air Mechanical Grain Dryer - Recirculating Batch Type (For Non-Corrosive Environment) with Biomass and Petroleum Based Fuel Heating System for CARAGA Region</t>
  </si>
  <si>
    <t>Supply, Delivery, Installation and Testing of  4 units Heated Air Mechanical Grain Dryers- Recirculating Batch Type for Isabela and Bukidnon</t>
  </si>
  <si>
    <t>Supply, Delivery, Installation andTesting of Various Heated Air Mechanical Dryers</t>
  </si>
  <si>
    <t>Supply, Delivery, Installation and Testing of 2 units Multi-Stage Rice Mill for Isabela and Bukidnon</t>
  </si>
  <si>
    <t>PHilMech-RCEF-22-04-02</t>
  </si>
  <si>
    <t>RONALDO SEBASTIAN R. REYES</t>
  </si>
  <si>
    <t>DIONISIO G. ALVINDIA, PhD.</t>
  </si>
  <si>
    <t>COMPLETED PROCUREMENT ACTIVITIES</t>
  </si>
  <si>
    <t>N/A</t>
  </si>
  <si>
    <t>PHilMech-RCEF-21-11-28</t>
  </si>
  <si>
    <t>Rebidding for the Supply, Delivery, Installation, Testing and Commissioning of Various Rice Mills</t>
  </si>
  <si>
    <t>Rebidding for the Supply, Delivery, Installation, Testing and Commissioning of 4 units Single-Pass Rice Mill (Mobile/Trailed Type)  for Region 2 - Island Municipality of Isabela (Maconacon and Palanan)</t>
  </si>
  <si>
    <t>Rebidding for the Supply, Delivery, Installation, Testing and Commissioning of 4 units Single Pass Rice Mill (Stationary) for Luzon A (Regions I &amp; III)</t>
  </si>
  <si>
    <t>Rebidding for the Supply, Delivery, Installation, Testing and Commissioning of 4 units Single Pass Rice Mill (Stationary) for Luzon C (Regions IV-A &amp; V)</t>
  </si>
  <si>
    <t>Rebidding for the Supply, Delivery, Installation, Testing and Commissioning of 4 units Single Pass Rice Mill (Stationary) for Region VI</t>
  </si>
  <si>
    <t>Rebidding for the Supply, Delivery, Installation, Testing and Commissioning of 3 units Single Pass Rice Mill (Stationary) for Region VIII</t>
  </si>
  <si>
    <t>Rebidding for the Supply, Delivery, Installation, Testing and Commissioning of 4 units Single Pass Rice Mill (Stationary) for Mindanao A (Regions IX, X &amp; CARAGA)</t>
  </si>
  <si>
    <t>Rebidding for the Supply, Delivery, Installation, Testing and Commissioning of 3 units Single Pass Rice Mill (Stationary) for Mindanao B (Regions XI &amp; XII)</t>
  </si>
  <si>
    <t>Rebidding for the Supply, Delivery, Installation, Testing and Commissioning of 8 units Multi Stage Rice Mill for Regions VII &amp; VIII</t>
  </si>
  <si>
    <t>Rebidding for the Supply, Delivery, Installation, Testing and Commissioning of 5 units Multi Stage Rice Mill for Mindanao A (Regions IX, X &amp; CARAGA)</t>
  </si>
  <si>
    <t>Rebidding for the Supply, Delivery, Installation, Testing and Commissioning of 5 units Multi Stage Rice Mill for Mindanao B (Regions XI &amp; XII)</t>
  </si>
  <si>
    <t>PHilMech-RCEF-21-11-29</t>
  </si>
  <si>
    <t>Supply, Delivery, Installation, Testing and Commissioning of Multi-Stage Rice Mills</t>
  </si>
  <si>
    <t>Supply, Delivery, Installation, Testing and Commissioning of 1 unit Multi-Stage Rice Mill for Region II</t>
  </si>
  <si>
    <t>Supply, Delivery, Installation, Testing and Commissioning of 1 unit Multi-Stage Rice Mill for Region V</t>
  </si>
  <si>
    <t>Supply, Delivery, Installation, Testing and Commissioning of 1 unit Multi-Stage Rice Mill for Region VII</t>
  </si>
  <si>
    <t>Supply, Delivery, Installation, Testing and Commissioning of 1 unit Multi-Stage Rice Mill for Region X</t>
  </si>
  <si>
    <t>PHilMech-RCEF-21-11-30</t>
  </si>
  <si>
    <t>Supply, Delivery, Installation, Testing And Commissioning of  Heated Air Mechanical Grain Dryers- Recirculating Batch Type</t>
  </si>
  <si>
    <t>Supply, Delivery, Installation, Testing and Commissioning of  2 units Heated Air Mechanical Grain Dryers- Recirculating Batch Type for Region II</t>
  </si>
  <si>
    <t>Supply, Delivery, Installation, Testing and Commissioning of  2 units Heated Air Mechanical Grain Dryers- Recirculating Batch Type for Region V</t>
  </si>
  <si>
    <t xml:space="preserve">Supply, Delivery, Installation, Testing and Commissioning of  2 units Heated Air Mechanical Grain Dryers- Recirculating Batch Type for Region VII </t>
  </si>
  <si>
    <t>Supply, Delivery, Installation, Testing and Commissioning of  2 units Heated Air Mechanical Grain Dryers- Recirculating Batch Type for Region X</t>
  </si>
  <si>
    <t>PHilMech-RCEF-21-09-20</t>
  </si>
  <si>
    <t>Rebidding for the Supply and Delivery and Testing of 147 units Walking-Type Agricultural Tractors with Complete Accessories for Regions CAR, I &amp; II</t>
  </si>
  <si>
    <t>Oct. 4 &amp; 21, 2021</t>
  </si>
  <si>
    <t>October 22-October 28, 2021</t>
  </si>
  <si>
    <t>October 29 - December  12, 2021</t>
  </si>
  <si>
    <t>Rebidding for the Supply and Delivery and Testing of 138 units Walking-Type Agricultural Tractors with Complete Accessories for Regions III, IVA &amp; V</t>
  </si>
  <si>
    <t>Rebidding for the Supply and Delivery and Testing of 135 units Walking-Type Agricultural Tractors with Complete Accessories for Regions IX, X, XI, XII, CARAGA &amp; BARMM</t>
  </si>
  <si>
    <t>Rebidding for the Supply and Delivery and Testing of 12 units Walking-Type Agricultural Tractors with Complete Accessories  (For Island Provinces)  for Region II</t>
  </si>
  <si>
    <t>Rebidding for the Supply and Delivery and Testing of 21 units Walking-Type Agricultural Tractors with Complete Accessories  (For Island Provinces)  for Regions  IV-B &amp; V</t>
  </si>
  <si>
    <t xml:space="preserve">Rebidding for the Supply and Delivery and Testing of 167 units Walking-Type Agricultural Tractors with Complete Accessories  (For Island Provinces)  for Regions VI &amp; VII </t>
  </si>
  <si>
    <t>Rebidding for the Supply and Delivery and Testing of 128 units Walking-Type Agricultural Tractors with Complete Accessories  (For Island Provinces)  for Region VIII</t>
  </si>
  <si>
    <t>PHilMech-RCEF-21-09-22</t>
  </si>
  <si>
    <t>Supply, Delivery, Installation, Testing and Commissioning of 9 units Single-Pass Rice Mill (Mobile/Trailed Type)  for Luzon A (Region I)</t>
  </si>
  <si>
    <t>October 23-October 29, 2021</t>
  </si>
  <si>
    <t>October 30 - December  13, 2021</t>
  </si>
  <si>
    <t>Supply, Delivery, Installation, Testing and Commissioning of 7 units Single-Pass Rice Mill (Mobile/Trailed Type)  for Luzon B (Regions CAR &amp; II)</t>
  </si>
  <si>
    <t>Supply, Delivery, Installation, Testing and Commissioning of 4 units Single-Pass Rice Mill (Mobile/Trailed Type)  for Region 2 - Island Municipality of Isabela (Maconacon and Palanan)</t>
  </si>
  <si>
    <t xml:space="preserve">1st Failure of Bidding (Resolution No. 21-10-54) </t>
  </si>
  <si>
    <t>Supply, Delivery, Installation, Testing and Commissioning of 4 units Single Pass Rice Mill (Stationary) for Luzon A (Regions I &amp; III)</t>
  </si>
  <si>
    <t>Supply, Delivery, Installation, Testing and Commissioning of 4 units Single Pass Rice Mill (Stationary) for Luzon C (Regions IV-A &amp; V)</t>
  </si>
  <si>
    <t>Supply, Delivery, Installation, Testing and Commissioning of 4 units Single Pass Rice Mill (Stationary) for Region VI</t>
  </si>
  <si>
    <t>Supply, Delivery, Installation, Testing and Commissioning of 3 units Single Pass Rice Mill (Stationary) for Region VIII</t>
  </si>
  <si>
    <t>Supply, Delivery, Installation, Testing and Commissioning of 4 units Single Pass Rice Mill (Stationary) for Mindanao A (Regions IX, X &amp; CARAGA)</t>
  </si>
  <si>
    <t>Supply, Delivery, Installation, Testing and Commissioning of 3 units Single Pass Rice Mill (Stationary) for Mindanao B (Regions XI &amp; XII)</t>
  </si>
  <si>
    <t xml:space="preserve">Supply, Delivery, Installation, Testing and Commissioning of 6 units Multi Stage Rice Mill for Region I </t>
  </si>
  <si>
    <t>Supply, Delivery, Installation, Testing and Commissioning of 5 units Multi Stage Rice Mill for Region II</t>
  </si>
  <si>
    <t>Supply, Delivery, Installation, Testing and Commissioning of 5 units Multi Stage Rice Mill for Region III</t>
  </si>
  <si>
    <t>Supply, Delivery, Installation, Testing and Commissioning of 16 units Multi Stage Rice Mill for Region IV-B</t>
  </si>
  <si>
    <t>Supply, Delivery, Installation, Testing and Commissioning of 6 units Multi Stage Rice Mill for Regions IV-A &amp; V</t>
  </si>
  <si>
    <t>Supply, Delivery, Installation, Testing and Commissioning of 7 units Multi Stage Rice Mill for Antique, Capiz and Iloilo</t>
  </si>
  <si>
    <t>Supply, Delivery, Installation, Testing and Commissioning of 4 units Multi Stage Rice Mill for Negros Occidental</t>
  </si>
  <si>
    <t>Supply, Delivery, Installation, Testing and Commissioning of 8 units Multi Stage Rice Mill for Regions VII &amp; VIII</t>
  </si>
  <si>
    <t>Supply, Delivery, Installation, Testing and Commissioning of 5 units Multi Stage Rice Mill for Mindanao A (Regions IX, X &amp; CARAGA)</t>
  </si>
  <si>
    <t>Supply, Delivery, Installation, Testing and Commissioning of 5 units Multi Stage Rice Mill for Mindanao B (Regions XI &amp; XII)</t>
  </si>
  <si>
    <t>PHilMech-RCEF-21-09-25</t>
  </si>
  <si>
    <t>Supply, Delivery, Installation and Testing of 14 units De-Stoner for Luzon (Regions CAR, I &amp; II)</t>
  </si>
  <si>
    <t>December 2-8, 2021</t>
  </si>
  <si>
    <t>December 9-20, 2021</t>
  </si>
  <si>
    <t>1st Failure of Bidding (Resolution No. 12-12-72)</t>
  </si>
  <si>
    <t>Supply, Delivery, Installation and Testing of 21 units De-Stoner for Visayas (Regions VI,VII &amp; VIII)</t>
  </si>
  <si>
    <t>Supply, Delivery, Installation and Testing of 11 units De-Stoner for Luzon (Regions X &amp; XII)</t>
  </si>
  <si>
    <t>PHilMech-RCEF-21-10-27</t>
  </si>
  <si>
    <t>1st Failure of Bidding (Resolution No. 21-12-62)</t>
  </si>
  <si>
    <t>Nov. 10 &amp; 11, 2021</t>
  </si>
  <si>
    <t>Supply, Delivery, Installation, Testing, and Commissioning of 8 Units Heated Air Mechanical Grain Dryer - Recirculating Batch Type (For Non-Corrosive Environment) with Biomass and Petroleum Based Fuel Heating System for Region I</t>
  </si>
  <si>
    <t>Supply, Delivery, Installation, Testing, and Commissioning of 13 Units Heated Air Mechanical Grain Dryer - Recirculating Batch Type (For Non-Corrosive Environment) with Biomass and Petroleum Based Fuel Heating System for Region II</t>
  </si>
  <si>
    <t>Supply, Delivery, Installation, Testing, and Commissioning of 8 Units Heated Air Mechanical Grain Dryer - Recirculating Batch Type (For Non-Corrosive Environment) with Biomass and Petroleum Based Fuel Heating System for Region III</t>
  </si>
  <si>
    <t>Supply, Delivery, Installation, Testing, and Commissioning of 5 Units Heated Air Mechanical Grain Dryer - Recirculating Batch Type (For Non-Corrosive Environment) with Biomass and Petroleum Based Fuel Heating System for Region IV-A</t>
  </si>
  <si>
    <t>Supply, Delivery, Installation, Testing, and Commissioning of 8 Units Heated Air Mechanical Grain Dryer - Recirculating Batch Type (For Non-Corrosive Environment) with Biomass and Petroleum Based Fuel Heating System for Oriental Mindoro- District I (Municipality/City of Calapan, Naujan and Victoria)</t>
  </si>
  <si>
    <t>Supply, Delivery, Installation, Testing, and Commissioning of 8 Units Heated Air Mechanical Grain Dryer - Recirculating Batch Type (For Non-Corrosive Environment) with Biomass and Petroleum Based Fuel Heating System for Oriental Mindoro- District I (Municipality/City of Baco, Pola and San Teodoro)</t>
  </si>
  <si>
    <t>Supply, Delivery, Installation, Testing, and Commissioning of 14 Units Heated Air Mechanical Grain Dryer - Recirculating Batch Type (For Non-Corrosive Environment) with Biomass and Petroleum Based Fuel Heating System for Oriental Mindoro (District 2)</t>
  </si>
  <si>
    <t>Supply, Delivery, Installation, Testing, and Commissioning of 2 Units Heated Air Mechanical Grain Dryer - Recirculating Batch Type (For Non-Corrosive Environment) with Biomass and Petroleum Based Fuel Heating System for Palawan</t>
  </si>
  <si>
    <t>Supply, Delivery, Installation, Testing, and Commissioning of 10 Units Heated Air Mechanical Grain Dryer - Recirculating Batch Type (For Non-Corrosive Environment) with Biomass and Petroleum Based Fuel Heating System for Region V</t>
  </si>
  <si>
    <t>Supply, Delivery, Installation, Testing, and Commissioning of 8 Units Heated Air Mechanical Grain Dryer - Recirculating Batch Type (For Non-Corrosive Environment) with Biomass and Petroleum Based Fuel Heating System for Capiz &amp; Negros Occidental</t>
  </si>
  <si>
    <t>Supply, Delivery, Installation, Testing, and Commissioning of 10 Units Heated Air Mechanical Grain Dryer - Recirculating Batch Type (For Non-Corrosive Environment) with Biomass and Petroleum Based Fuel Heating System for Iloilo</t>
  </si>
  <si>
    <t>Supply, Delivery, Installation, Testing, and Commissioning of 3 Units Heated Air Mechanical Grain Dryer - Recirculating Batch Type (For Non-Corrosive Environment) with Biomass and Petroleum Based Fuel Heating System for Region VIII</t>
  </si>
  <si>
    <t>Supply, Delivery, Installation, Testing, and Commissioning of 11 Units Heated Air Mechanical Grain Dryer - Recirculating Batch Type (For Non-Corrosive Environment) with Biomass and Petroleum Based Fuel Heating System for Region IX</t>
  </si>
  <si>
    <t>Supply, Delivery, Installation, Testing, and Commissioning of 6 Units Heated Air Mechanical Grain Dryer - Recirculating Batch Type (For Non-Corrosive Environment) with Biomass and Petroleum Based Fuel Heating System for Region X</t>
  </si>
  <si>
    <t>Supply, Delivery, Installation, Testing, and Commissioning of 8 Units Heated Air Mechanical Grain Dryer - Recirculating Batch Type (For Non-Corrosive Environment) with Biomass and Petroleum Based Fuel Heating System for Regions XI &amp; XII</t>
  </si>
  <si>
    <t>Supply, Delivery, Installation, Testing, and Commissioning of 7 Units Heated Air Mechanical Grain Dryer - Recirculating Batch Type (For Non-Corrosive Environment) with Biomass and Petroleum Based Fuel Heating System for Agusan del Norte &amp; Agusan del Sur</t>
  </si>
  <si>
    <t>Supply, Delivery, Installation, Testing, and Commissioning of 8 Units Heated Air Mechanical Grain Dryer - Recirculating Batch Type (For Non-Corrosive Environment) with Biomass and Petroleum Based Fuel Heating System for Surigao del Sur</t>
  </si>
  <si>
    <t>Supply, Delivery, Installation, Testing, and Commissioning of 7 Units Heated Air Mechanical Grain Dryer - Recirculating Batch Type (For Non-Corrosive Environment) with Petroleum Based Fuel Heating System for CAR &amp; Cagayan</t>
  </si>
  <si>
    <t>Supply, Delivery, Installation, Testing, and Commissioning of 10 Units Heated Air Mechanical Grain Dryer - Recirculating Batch Type (For Non-Corrosive Environment) with Petroleum Based Fuel Heating System for Isabela, Quirino &amp; NV</t>
  </si>
  <si>
    <t>Supply, Delivery, Installation, Testing, and Commissioning of 12 Units Heated Air Mechanical Grain Dryer - Recirculating Batch Type (For Non-Corrosive Environment) with Petroleum Based Fuel Heating System for Pangasinan</t>
  </si>
  <si>
    <t>Supply, Delivery, Installation, Testing, and Commissioning of 8 Units Heated Air Mechanical Grain Dryer - Recirculating Batch Type (For Non-Corrosive Environment) with Petroleum Based Fuel Heating System for Ilocos Sur, Ilocos Norte &amp; La Union</t>
  </si>
  <si>
    <t>Supply, Delivery, Installation, Testing, and Commissioning of 12 Units Heated Air Mechanical Grain Dryer - Recirculating Batch Type (For Non-Corrosive Environment) with Petroleum Based Fuel Heating System for Bulacan</t>
  </si>
  <si>
    <t>Supply, Delivery, Installation, Testing, and Commissioning of 9 Units Heated Air Mechanical Grain Dryer - Recirculating Batch Type (For Non-Corrosive Environment) with Petroleum Based Fuel Heating System for Nueva Ecija</t>
  </si>
  <si>
    <t>Supply, Delivery, Installation, Testing, and Commissioning of 11 Units Heated Air Mechanical Grain Dryer - Recirculating Batch Type (For Non-Corrosive Environment) with Petroleum Based Fuel Heating System for Pampanga &amp; Tarlac</t>
  </si>
  <si>
    <t>Supply, Delivery, Installation, Testing, and Commissioning of 8 Units Heated Air Mechanical Grain Dryer - Recirculating Batch Type (For Non-Corrosive Environment) with Petroleum Based Fuel Heating System for Regions IVA &amp; V</t>
  </si>
  <si>
    <t>Supply, Delivery, Installation, Testing, and Commissioning of 13 Units Heated Air Mechanical Grain Dryer - Recirculating Batch Type (For Non-Corrosive Environment) with Petroleum Based Fuel Heating System for Region IVB</t>
  </si>
  <si>
    <t>Supply, Delivery, Installation, Testing, and Commissioning of 4 Units Heated Air Mechanical Grain Dryer - Recirculating Batch Type (For Non-Corrosive Environment) with Petroleum Based Fuel Heating System for Region VI</t>
  </si>
  <si>
    <t>Supply, Delivery, Installation, Testing, and Commissioning of 10 Units Heated Air Mechanical Grain Dryer - Recirculating Batch Type (For Non-Corrosive Environment) with Petroleum Based Fuel Heating System for Region VII</t>
  </si>
  <si>
    <t>Supply, Delivery, Installation, Testing, and Commissioning of 15 Units Heated Air Mechanical Grain Dryer - Recirculating Batch Type (For Non-Corrosive Environment) with Petroleum Based Fuel Heating System for Leyte District 1</t>
  </si>
  <si>
    <t>Supply, Delivery, Installation, Testing, and Commissioning of 8 Units Heated Air Mechanical Grain Dryer - Recirculating Batch Type (For Non-Corrosive Environment) with Petroleum Based Fuel Heating System for Leyte District 2, 4 &amp; 5</t>
  </si>
  <si>
    <t>Supply, Delivery, Installation, Testing, and Commissioning of 9 Units Heated Air Mechanical Grain Dryer - Recirculating Batch Type (For Non-Corrosive Environment) with Petroleum Based Fuel Heating System for Regions IX,X &amp; CARAGA</t>
  </si>
  <si>
    <t>Supply, Delivery, Installation, Testing, and Commissioning of 9 Units Heated Air Mechanical Grain Dryer - Recirculating Batch Type (For Non-Corrosive Environment) with Petroleum Based Fuel Heating System for Region XI</t>
  </si>
  <si>
    <t>Supply, Delivery, Installation, Testing, and Commissioning of 10 Units Heated Air Mechanical Grain Dryer - Recirculating Batch Type (For Non-Corrosive Environment) with Petroleum Based Fuel Heating System for Regions XII &amp; BARMM</t>
  </si>
  <si>
    <t>Supply, Delivery, Installation, Testing, and Commissioning of 8 Units Heated Air Mechanical Grain Dryer - Recirculating Batch Type (For Corrosive Environment) with Petroleum Based Fuel Heating System for Region II</t>
  </si>
  <si>
    <t>Supply, Delivery, Installation, Testing, and Commissioning of 7 Units Heated Air Mechanical Grain Dryer - Recirculating Batch Type (For Corrosive Environment) with Petroleum Based Fuel Heating System for Regions III &amp; IVA</t>
  </si>
  <si>
    <t>Supply, Delivery, Installation, Testing, and Commissioning of 13 Units Heated Air Mechanical Grain Dryer - Recirculating Batch Type (For Corrosive Environment) with Petroleum Based Fuel Heating System for Region IVB</t>
  </si>
  <si>
    <t>Supply, Delivery, Installation, Testing, and Commissioning of 10 Units Heated Air Mechanical Grain Dryer - Recirculating Batch Type (For Corrosive Environment) with Petroleum Based Fuel Heating System for Region VI</t>
  </si>
  <si>
    <t>Supply, Delivery, Installation, Testing, and Commissioning of 7 Units Heated Air Mechanical Grain Dryer - Recirculating Batch Type (For Corrosive Environment) with Petroleum Based Fuel Heating System for Region VII</t>
  </si>
  <si>
    <t>Supply, Delivery, Installation, Testing, and Commissioning of 8 Units Heated Air Mechanical Grain Dryer - Recirculating Batch Type (For Corrosive Environment) with Petroleum Based Fuel Heating System for Leyte District 1, 2 &amp; 3</t>
  </si>
  <si>
    <t>Supply, Delivery, Installation, Testing, and Commissioning of 10 Units Heated Air Mechanical Grain Dryer - Recirculating Batch Type (For Corrosive Environment) with Petroleum Based Fuel Heating System for Leyte District 4 &amp; 5</t>
  </si>
  <si>
    <t>Supply, Delivery, Installation, Testing, and Commissioning of 2 Units Heated Air Mechanical Grain Dryer - Recirculating Batch Type (For Corrosive Environment) with Petroleum Based Fuel Heating System for Southern Leyte</t>
  </si>
  <si>
    <t>Rebidding for the Supply, Delivery and Testing of 11 Units 0.8-1.2 ton/hr Axial-Flow Threshers for Regions XI &amp; XII</t>
  </si>
  <si>
    <t>Rebidding for the Supply, Delivery and Testing of 101 Units 0.8-1.2 ton/hr Snap on/ Detachable Axial-Flow Threshers for Regions IX, X &amp; BARMM</t>
  </si>
  <si>
    <t>Supply, Delivery and Testing of Mechanical Rice Threshers: Axial Flow</t>
  </si>
  <si>
    <t>RFQ No.R-22-02-100</t>
  </si>
  <si>
    <t>Supply and Delivery and Testing of 12 units Walking-Type Agricultural Tractors with Complete Accessories  (For Island Provinces)  for Region II</t>
  </si>
  <si>
    <t>Declared Failed Bidding by the HOPE</t>
  </si>
  <si>
    <t>2nd Failure of Bidding per BAC Reso No. 22-03-17</t>
  </si>
  <si>
    <t>2nd Failure of Bidding per BAC Reso No. 21-10-51</t>
  </si>
  <si>
    <t xml:space="preserve">Declared by the HOPE as Failed Bidding </t>
  </si>
  <si>
    <t>Supply, Delivery, Installation andTesting of Multi-Stage Rice Mill</t>
  </si>
  <si>
    <t>1st Failure of Negotiated Procurement per BAC Reso 22-04-29</t>
  </si>
  <si>
    <t>Supply, Delivery, Installation andTesting of Various Rice Mills</t>
  </si>
  <si>
    <t>PHilMech-RCEF-22-04-01-Rebidding</t>
  </si>
  <si>
    <t>Supply, Delivery, Installation and Testing of 9 units Single-Pass Rice Mill (Mobile/Trailed Type)  for Region I</t>
  </si>
  <si>
    <t>Supply, Delivery, Installation and Testing of 7 units Single-Pass Rice Mill (Mobile/Trailed Type)  for Region II</t>
  </si>
  <si>
    <t>Supply, Delivery, Installation and Testing of 14 units Multi Stage Rice Mill for Regions VII &amp; VIII</t>
  </si>
  <si>
    <t>Supply, Delivery, Installation and Testing of 9 units Multi Stage Rice Mill for Regions IX, X, XI &amp; CARAGA</t>
  </si>
  <si>
    <r>
      <t>Supply, Delivery, Installation and Testing</t>
    </r>
    <r>
      <rPr>
        <sz val="9"/>
        <color rgb="FFFF0000"/>
        <rFont val="Arial"/>
        <family val="2"/>
      </rPr>
      <t xml:space="preserve"> </t>
    </r>
    <r>
      <rPr>
        <sz val="9"/>
        <color rgb="FF000000"/>
        <rFont val="Arial"/>
        <family val="2"/>
      </rPr>
      <t>of 4 units Single-Pass Rice Mill (Mobile/Trailed Type) for Island Municipalities in Region II</t>
    </r>
  </si>
  <si>
    <t>Supply and Delivery and Testing of 138 units Walking-Type Agricultural Tractors with Complete Accessories for Regions III, IVA &amp; V</t>
  </si>
  <si>
    <t>Supply and Delivery and Testing of 33 units Walking-Type Agricultural Tractors with Complete Accessories  (For Island Provinces)  for Regions II, IV-B &amp; V</t>
  </si>
  <si>
    <t>PHilMech-RCEF-22-04-03-Rebidding</t>
  </si>
  <si>
    <t xml:space="preserve">1st Failure of Bidding (Resolution No. 22-02-14) </t>
  </si>
  <si>
    <t xml:space="preserve">1st Failure of Bidding (Resolution No. 22-02-08) </t>
  </si>
  <si>
    <t>2nd Failure of Bidding (Resolution No. 22-01-04)</t>
  </si>
  <si>
    <t>1/21-26/20222</t>
  </si>
  <si>
    <t>2nd Failure of Bidding (Resolution No. 22-03-24)</t>
  </si>
  <si>
    <t>1st Failure of Bidding (Resolution No. 22-02-12)</t>
  </si>
  <si>
    <t>1st Failure of Bidding (Resolution No. 22-01-05)</t>
  </si>
  <si>
    <t>PHilMech-RCEF-22-05-05</t>
  </si>
  <si>
    <t>Supply, Delivery and Testing of  54 units Rice Combine Harvesters for Cluster I (Regions I &amp; III)</t>
  </si>
  <si>
    <t>Supply, Delivery and Testing of  45 units Rice Combine Harvesters for Cluster II (Regions CAR &amp; II)</t>
  </si>
  <si>
    <t>Supply, Delivery and Testing of  49 units Rice Combine Harvesters for Cluster III (Regions IV-A, IV-B &amp; V)</t>
  </si>
  <si>
    <t>Supply, Delivery and Testing of  128 units Rice Combine Harvesters for Cluster IV (Regions VI, VII, VIII)</t>
  </si>
  <si>
    <t>Supply, Delivery and Testing of  106 units Rice Combine Harvesters for Cluster V (Regions IX, X, CARAGA)</t>
  </si>
  <si>
    <t>Supply, Delivery and Testing of  41 units Rice Combine Harvesters for Cluster VI  (Regions XI, XII &amp; BARMM)</t>
  </si>
  <si>
    <t>Supply, Delivery and Testing of 134 Units Rice Reapers for Luzon A</t>
  </si>
  <si>
    <t>Supply, Delivery and Testing of 137 Units Rice Reapers for Luzon B</t>
  </si>
  <si>
    <t>Supply, Delivery and Testing of 87 Units Rice Reapers for Visayas</t>
  </si>
  <si>
    <t>Supply, Delivery and Testing of 103 Units Rice Reapers for Mindanao</t>
  </si>
  <si>
    <t>PHilMech-RCEF-22-05-06</t>
  </si>
  <si>
    <t>PHilMech-RCEF-21-07-16</t>
  </si>
  <si>
    <t>Rebidding for the Supply, Delivery and Testing of 10 Units Rice Precision Seeders for Visayas (Regions VI, VII &amp; VIII)</t>
  </si>
  <si>
    <t>September 9-15, 2021</t>
  </si>
  <si>
    <t>September 16- October 29, 2021</t>
  </si>
  <si>
    <t xml:space="preserve">Bid Evaluation </t>
  </si>
  <si>
    <r>
      <t>Post Qual</t>
    </r>
    <r>
      <rPr>
        <b/>
        <sz val="8"/>
        <color rgb="FFFF0000"/>
        <rFont val="Arial"/>
        <family val="2"/>
      </rPr>
      <t xml:space="preserve"> </t>
    </r>
  </si>
  <si>
    <r>
      <t>Date of BAC Resolution Recommending Award</t>
    </r>
    <r>
      <rPr>
        <b/>
        <sz val="8"/>
        <color rgb="FFFF0000"/>
        <rFont val="Arial"/>
        <family val="2"/>
      </rPr>
      <t xml:space="preserve">          </t>
    </r>
  </si>
  <si>
    <t xml:space="preserve">Notice of Award       </t>
  </si>
  <si>
    <t xml:space="preserve">Contract Signing      </t>
  </si>
  <si>
    <t xml:space="preserve">Notice to Proceed     </t>
  </si>
  <si>
    <t>PHilMech Goods 21-11-16</t>
  </si>
  <si>
    <t>BMTSS</t>
  </si>
  <si>
    <t>YES</t>
  </si>
  <si>
    <t>GoP</t>
  </si>
  <si>
    <t>PHilMech Goods 21-11-17</t>
  </si>
  <si>
    <t>PHilMech-Goods-21-10-14</t>
  </si>
  <si>
    <t>2 units Research Prototype of Greenhouse Type Solar Dryer in Quezon Province</t>
  </si>
  <si>
    <t>AMD</t>
  </si>
  <si>
    <t>Supply and Delivery of 6 Units Pickup</t>
  </si>
  <si>
    <t>PHilMech Goods 21-11-21</t>
  </si>
  <si>
    <t xml:space="preserve">Supply of Labor and Materials for the Fabrication, Delivery, Installation, and  Testing of Research Prototype of Fluidized Bed Drying System and Greenhouse Type </t>
  </si>
  <si>
    <t>Supply of Labor and Materials for the Fabrication, Delivery, Installation, and  Testing of 2 units Research Prototype of Greenhouse Type Solar Dryer in Quezon Province</t>
  </si>
  <si>
    <t>November 30- December 6, 2021</t>
  </si>
  <si>
    <t>December 7-</t>
  </si>
  <si>
    <t>1st Failure of Bidding</t>
  </si>
  <si>
    <t>PHilMech-Goods-21-11-15</t>
  </si>
  <si>
    <t>Subscription Renewal of Sophos XGS-43000 Extreme Protection+Email and Web Server Protection For 3 Years</t>
  </si>
  <si>
    <t>PMITD</t>
  </si>
  <si>
    <t>December 4-10, 2021</t>
  </si>
  <si>
    <t>December 11-21, 2021</t>
  </si>
  <si>
    <t>Supply of Security Services</t>
  </si>
  <si>
    <t>AD</t>
  </si>
  <si>
    <t>Supply of Janitorial Services for the Building and Ground Maintenance</t>
  </si>
  <si>
    <t>December 16-20, 2021</t>
  </si>
  <si>
    <t>December 21, 2021</t>
  </si>
  <si>
    <t>December 31,  2021</t>
  </si>
  <si>
    <t>Dec. 27, 2021</t>
  </si>
  <si>
    <t>Dec. 15 &amp; 27, 2021</t>
  </si>
  <si>
    <t>Supply and Delivery of Motor Vehicles</t>
  </si>
  <si>
    <t>December 24, 2021</t>
  </si>
  <si>
    <t>December 27, 2021</t>
  </si>
  <si>
    <t>December 31, 2021</t>
  </si>
  <si>
    <t>Supply and Delivery of Various Office Furniture and Fixtures for the AFMechERN Building</t>
  </si>
  <si>
    <t>PHilMech Goods 21-11-19</t>
  </si>
  <si>
    <t>52 pcs Laminated partition with glass 2 tones Front Panel (with installation); 120cm (L) x 150cm (H) x 6cm (W)</t>
  </si>
  <si>
    <t>EDD</t>
  </si>
  <si>
    <t>117 pcs Laminated partition with glass 2 tones Side Panel (with installation); 100cm (L) x 150cm (H) x 6cm (W)</t>
  </si>
  <si>
    <t>78 pcs Worktop table (with installation)</t>
  </si>
  <si>
    <t>5 pcs Executive Desk 1 (assembled)</t>
  </si>
  <si>
    <t>2 pcs Executive Desk 2 (assembled)</t>
  </si>
  <si>
    <t>7 pcs Executive Chair</t>
  </si>
  <si>
    <t>86 pcs Office Chair</t>
  </si>
  <si>
    <t>2 pcs Executive Table (assembled)</t>
  </si>
  <si>
    <t>2 pcs High Chair</t>
  </si>
  <si>
    <t>39 pcs Conference Chair</t>
  </si>
  <si>
    <t>21 pcs Training Table</t>
  </si>
  <si>
    <t>40 pcs Stackable Chair</t>
  </si>
  <si>
    <t>83 pcs Mobile Pedestal</t>
  </si>
  <si>
    <t>14 pcs Printer Table (assembles)</t>
  </si>
  <si>
    <t>6 pcs Free Standing Table 1 (assembled)</t>
  </si>
  <si>
    <t>4 pcs Free Standing Table 2 (assembled)</t>
  </si>
  <si>
    <t>2 pcs Working table (assembled)</t>
  </si>
  <si>
    <t>4 pcs Locker Cabinet</t>
  </si>
  <si>
    <t>16 pcs Vertical Filing Cabinet</t>
  </si>
  <si>
    <t>24 pcs Lateral Filing Cabinet</t>
  </si>
  <si>
    <t>6 pcs Multi-purpose Storage Rack (assembled)</t>
  </si>
  <si>
    <t>3 sets Table Set</t>
  </si>
  <si>
    <t>7 pcs Modular Conference Table</t>
  </si>
  <si>
    <t>Supply, Delivery and Installation of Air Conditioning Units for ICT-ERN Building</t>
  </si>
  <si>
    <t>PHilMech Goods 21-11-20</t>
  </si>
  <si>
    <t>Supply, Delivery, Installation, Configuration and Commissioning/Testing of Additional Hyperconverged Infra Server Node and Upgrade of HCI Server</t>
  </si>
  <si>
    <t>December 28, 2021</t>
  </si>
  <si>
    <t>December 31 ,2021</t>
  </si>
  <si>
    <t>Rebidding for the Supply of Labor and Materials for the Fabrication, On-site Delivery, Installation and  Testing of Research Prototype of Greenhouse Type Solar Dryer in Quezon</t>
  </si>
  <si>
    <t>PHilMech Goods 21-11-22</t>
  </si>
  <si>
    <t xml:space="preserve">Cancelled/ Terminated Bidding Project  </t>
  </si>
  <si>
    <t>PHilMech Good 22-02-01</t>
  </si>
  <si>
    <t xml:space="preserve">Supply and Delivery of Various I.T. Related Supplies and Equipment </t>
  </si>
  <si>
    <t>PHilMech Goods 22-04-02</t>
  </si>
  <si>
    <t>34 units Portable Drive                                                                   51 units USB Flash Drive, all-metal, 2-in-1, USB Type-C and Type A, 128GB Capacity
2000 units USB Flash Drive, 16GB/32GB, USB 3.0</t>
  </si>
  <si>
    <t>19 units Portable Document Scanner</t>
  </si>
  <si>
    <t>44 units Multi-Function Printer</t>
  </si>
  <si>
    <t>4/6/2022 &amp; 4/8/2022</t>
  </si>
  <si>
    <t>Rebidding for the Supply, Delivery and Installation of Air Conditioning Units for ICT-ERN Building</t>
  </si>
  <si>
    <t xml:space="preserve">14 units 1.0 hp Inverter Split Type wall mounted
30 units 1.5 hp  Inverter Split Type wall mounted
2 units 2.0 hp  Inverter Split Type wall mounted
3 units 2.5 - 2.6 hp  Inverter Split Type wall mounted
3 units 2.9 - 3.0 hp  Inverter Split Type wall mounted at server room
6 units 4.0 hp/3 TR  Inverter Split Type Floor standing
Installation of air conditioning units
</t>
  </si>
  <si>
    <t>2nd Failure of Bidding</t>
  </si>
  <si>
    <t xml:space="preserve">37 units Desktop Computer with complete accessories                     14 units Monitor
14 units Laptop
50 units Solid State Drive 500GB 
50 units ATX Power Supply, 650 watts
10 units Hard Disk Drive 4TB, SATA 6 Gb/s, 
38 units Keyboard and Mouse Combo
50 pc Wireless Mouse
12 units Web Camera
3 units Desktop Speaker
11 units UPS Unit for Desktop 
</t>
  </si>
  <si>
    <t>PHilMech Goods 22-02-03</t>
  </si>
  <si>
    <t>Rebidding for the Supply of Labor and Materials for the Fabrication, On-site Delivery, Installation and  Testing of 2 Units  Research Prototype of Greenhouse Type Solar Dryers in Quezon</t>
  </si>
  <si>
    <r>
      <t>Rebidding for the Supply of Labor and Materials for the Fabrication, On-site Delivery, Installation and  Testing of</t>
    </r>
    <r>
      <rPr>
        <b/>
        <sz val="9"/>
        <rFont val="Arial"/>
        <family val="2"/>
      </rPr>
      <t xml:space="preserve"> </t>
    </r>
    <r>
      <rPr>
        <sz val="9"/>
        <rFont val="Arial"/>
        <family val="2"/>
      </rPr>
      <t>2 Units  Research Prototype of Greenhouse Type Solar Dryers in Quezon</t>
    </r>
  </si>
  <si>
    <t>PHilMech-Goods-22-03-04</t>
  </si>
  <si>
    <t>Rebidding for the Subscription Renewal of Sophos XGS-4300 Extreme Protection+Email and Web Server Protection for 3 Years</t>
  </si>
  <si>
    <t>PHilMech-Goods-22-03-06</t>
  </si>
  <si>
    <t>Supply and Delivery of 3 Rolls THHN Electrical Copper Wire</t>
  </si>
  <si>
    <t>Supply and Delivery of THHN Electrical Copper Wire</t>
  </si>
  <si>
    <t>PHilMech Goods 22-06-07</t>
  </si>
  <si>
    <t>COA, San Jose City Chamber of Commerce and Industry, Philippine Constructors Association, Inc.</t>
  </si>
  <si>
    <t>Supply, Delivery, Installation and Testing of Air Conditioning Units for ICT-ERN Building</t>
  </si>
  <si>
    <t>RFQ No. 22-03-250</t>
  </si>
  <si>
    <t>RFQ No. 22-04-307</t>
  </si>
  <si>
    <t>Supply of Labor and Materials for the Fabrication, On-site Delivery, Installation and Testing of Research Prototype of Greenhouse Type Solar Dryer in Quezon</t>
  </si>
  <si>
    <t>School on the Air: Radyo Eskwela “Angat Ani sa Tamang Makinarya” Season 3</t>
  </si>
  <si>
    <t>1st Failure of Bidding (Resolution No. 21-12-58)</t>
  </si>
  <si>
    <t>1st Failure of Bidding (Resolution No. 21-12-71)</t>
  </si>
  <si>
    <t xml:space="preserve"> </t>
  </si>
  <si>
    <t>January- December 2022</t>
  </si>
  <si>
    <t>on-going</t>
  </si>
  <si>
    <t>PHilMech-Goods-21-11-18</t>
  </si>
  <si>
    <t>May 31-June 6, 2022</t>
  </si>
  <si>
    <t>February 10-11, 2022</t>
  </si>
  <si>
    <t>2/4/12022</t>
  </si>
  <si>
    <t xml:space="preserve">January 19- February 14, 2022 </t>
  </si>
  <si>
    <t>May 18-24, 2022</t>
  </si>
  <si>
    <t>May 31-June 9, 2022</t>
  </si>
  <si>
    <t>June 18-23, 2022</t>
  </si>
  <si>
    <t>May 7-13, 2022</t>
  </si>
  <si>
    <t>May 14-20, 2022</t>
  </si>
  <si>
    <t>April 27- May 2, 2022</t>
  </si>
  <si>
    <t>July 1-4, 2022</t>
  </si>
  <si>
    <t>April 12-18, 2022</t>
  </si>
  <si>
    <t>March 26- April 1, 2022</t>
  </si>
  <si>
    <t>April 2-18, 2022</t>
  </si>
  <si>
    <t>March 5-11, 2022</t>
  </si>
  <si>
    <t>April 19-May 4, 2022</t>
  </si>
  <si>
    <t>May 14-17, 2022</t>
  </si>
  <si>
    <t>February 12-March 1, 2022</t>
  </si>
  <si>
    <t>June 7-22, 2022</t>
  </si>
  <si>
    <t>May 25- June 16, 2022</t>
  </si>
  <si>
    <t>March 12- April 7, 2022</t>
  </si>
  <si>
    <t>May 3-5, 2022</t>
  </si>
  <si>
    <t>RFQ-22-05-264</t>
  </si>
  <si>
    <t>121 Units Walking-Type Agricultural Tractors for Mindanao (Regions IX, X, XI, XII &amp; CARAGA)</t>
  </si>
  <si>
    <t xml:space="preserve">108 Units Walking-Type Agricultural Tractors for Mindanao (Regions IX, X, XI, XII &amp; CARAGA” </t>
  </si>
  <si>
    <t>RFQ R-21-01-11</t>
  </si>
  <si>
    <t>RFQ R- 21-03-236</t>
  </si>
  <si>
    <t>February 9-15, 2021</t>
  </si>
  <si>
    <t>April 9-15, 2021</t>
  </si>
  <si>
    <t>04/29/2022</t>
  </si>
  <si>
    <t>12/27/2022</t>
  </si>
  <si>
    <t xml:space="preserve">  </t>
  </si>
  <si>
    <t xml:space="preserve">SUPPLY, DELIVERY AND TESTING OF 
WALKING-TYPE AGRICULTURAL TRACTORS FOR MINDANAO  </t>
  </si>
  <si>
    <t>01/30/2021</t>
  </si>
  <si>
    <t>4/1/2021</t>
  </si>
  <si>
    <t>4/20/2021</t>
  </si>
  <si>
    <t>04/27/2021</t>
  </si>
  <si>
    <t>03/26/2021</t>
  </si>
  <si>
    <t>05/10/2021</t>
  </si>
  <si>
    <t>05/21/2021</t>
  </si>
  <si>
    <t>05/24/2021</t>
  </si>
  <si>
    <t>01/31/2022</t>
  </si>
  <si>
    <t>02/25/2022</t>
  </si>
  <si>
    <t>06/21/2022</t>
  </si>
  <si>
    <t>06/22/2022</t>
  </si>
  <si>
    <t>6/27/2022</t>
  </si>
  <si>
    <t>06/29/2022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</si>
</sst>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409]d\-mmm\-yy;@"/>
    <numFmt numFmtId="165" formatCode="mm/dd/yy;@"/>
    <numFmt numFmtId="166" formatCode="mm/dd/yyyy;@"/>
  </numFmts>
  <fonts count="37" x14ac:knownFonts="1">
    <font>
      <sz val="10"/>
      <name val="Arial"/>
    </font>
    <font>
      <sz val="11"/>
      <color theme="1"/>
      <name val="Calibri"/>
      <family val="2"/>
      <scheme val="minor"/>
    </font>
    <font>
      <sz val="10"/>
      <name val="Arial"/>
      <family val="2"/>
    </font>
    <font>
      <b/>
      <sz val="11"/>
      <name val="Cambria"/>
      <family val="1"/>
      <scheme val="major"/>
    </font>
    <font>
      <sz val="11"/>
      <name val="Cambria"/>
      <family val="1"/>
      <scheme val="major"/>
    </font>
    <font>
      <sz val="11"/>
      <color theme="1"/>
      <name val="Cambria"/>
      <family val="1"/>
      <scheme val="major"/>
    </font>
    <font>
      <b/>
      <sz val="11"/>
      <color theme="1"/>
      <name val="Cambria"/>
      <family val="1"/>
      <scheme val="major"/>
    </font>
    <font>
      <sz val="11"/>
      <color rgb="FF000000"/>
      <name val="Cambria"/>
      <family val="1"/>
      <scheme val="major"/>
    </font>
    <font>
      <sz val="11"/>
      <name val="Cambria"/>
      <family val="1"/>
    </font>
    <font>
      <sz val="11"/>
      <color rgb="FFFF0000"/>
      <name val="Cambria"/>
      <family val="1"/>
      <scheme val="major"/>
    </font>
    <font>
      <b/>
      <sz val="10"/>
      <name val="Arial"/>
      <family val="2"/>
    </font>
    <font>
      <b/>
      <sz val="11"/>
      <color rgb="FFFF0000"/>
      <name val="Cambria"/>
      <family val="1"/>
      <scheme val="major"/>
    </font>
    <font>
      <sz val="9"/>
      <name val="Cambria"/>
      <family val="1"/>
      <scheme val="major"/>
    </font>
    <font>
      <sz val="12"/>
      <name val="Cambria"/>
      <family val="1"/>
      <scheme val="major"/>
    </font>
    <font>
      <b/>
      <sz val="11"/>
      <color rgb="FF000000"/>
      <name val="Cambria"/>
      <family val="1"/>
      <scheme val="major"/>
    </font>
    <font>
      <b/>
      <sz val="11"/>
      <name val="Cambria"/>
      <family val="1"/>
    </font>
    <font>
      <sz val="11"/>
      <name val="Arial"/>
      <family val="2"/>
    </font>
    <font>
      <sz val="14"/>
      <name val="Arial"/>
      <family val="2"/>
    </font>
    <font>
      <sz val="14"/>
      <name val="Calibri"/>
      <family val="2"/>
    </font>
    <font>
      <sz val="10"/>
      <name val="Arial"/>
      <family val="2"/>
    </font>
    <font>
      <sz val="8"/>
      <name val="Arial"/>
      <family val="2"/>
    </font>
    <font>
      <b/>
      <sz val="8"/>
      <name val="Arial"/>
      <family val="2"/>
    </font>
    <font>
      <sz val="12"/>
      <name val="Arial"/>
      <family val="2"/>
    </font>
    <font>
      <b/>
      <sz val="14"/>
      <name val="Arial"/>
      <family val="2"/>
    </font>
    <font>
      <b/>
      <sz val="16"/>
      <name val="Arial"/>
      <family val="2"/>
    </font>
    <font>
      <b/>
      <sz val="14"/>
      <name val="Verdana"/>
      <family val="2"/>
    </font>
    <font>
      <sz val="14"/>
      <name val="Verdana"/>
      <family val="2"/>
    </font>
    <font>
      <sz val="9"/>
      <color theme="1"/>
      <name val="Arial"/>
      <family val="2"/>
    </font>
    <font>
      <b/>
      <sz val="9"/>
      <name val="Arial"/>
      <family val="2"/>
    </font>
    <font>
      <sz val="9"/>
      <name val="Arial"/>
      <family val="2"/>
    </font>
    <font>
      <sz val="9"/>
      <color rgb="FF000000"/>
      <name val="Arial"/>
      <family val="2"/>
    </font>
    <font>
      <b/>
      <sz val="9"/>
      <color rgb="FF000000"/>
      <name val="Arial"/>
      <family val="2"/>
    </font>
    <font>
      <b/>
      <sz val="8"/>
      <color rgb="FFFF0000"/>
      <name val="Arial"/>
      <family val="2"/>
    </font>
    <font>
      <b/>
      <sz val="9"/>
      <color theme="1"/>
      <name val="Arial"/>
      <family val="2"/>
    </font>
    <font>
      <sz val="8"/>
      <color theme="1"/>
      <name val="Arial"/>
      <family val="2"/>
    </font>
    <font>
      <sz val="9"/>
      <color rgb="FFFF000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diagonal/>
    </border>
  </borders>
  <cellStyleXfs count="7">
    <xf numFmtId="0" fontId="0" fillId="0" borderId="0"/>
    <xf numFmtId="43" fontId="2" fillId="0" borderId="0" applyFont="0" applyFill="0" applyBorder="0" applyAlignment="0" applyProtection="0"/>
    <xf numFmtId="0" fontId="2" fillId="0" borderId="0"/>
    <xf numFmtId="0" fontId="1" fillId="0" borderId="0"/>
    <xf numFmtId="0" fontId="19" fillId="0" borderId="0"/>
    <xf numFmtId="43" fontId="2" fillId="0" borderId="0" applyFont="0" applyFill="0" applyBorder="0" applyAlignment="0" applyProtection="0"/>
    <xf numFmtId="0" fontId="2" fillId="0" borderId="0"/>
  </cellStyleXfs>
  <cellXfs count="681">
    <xf numFmtId="0" fontId="0" fillId="0" borderId="0" xfId="0"/>
    <xf numFmtId="0" fontId="4" fillId="0" borderId="0" xfId="0" applyFont="1" applyFill="1" applyAlignment="1">
      <alignment vertical="center"/>
    </xf>
    <xf numFmtId="0" fontId="3" fillId="0" borderId="0" xfId="0" applyFont="1" applyFill="1" applyAlignment="1">
      <alignment horizontal="center" vertical="center" wrapText="1"/>
    </xf>
    <xf numFmtId="43" fontId="3" fillId="0" borderId="9" xfId="1" applyFont="1" applyFill="1" applyBorder="1" applyAlignment="1"/>
    <xf numFmtId="0" fontId="3" fillId="0" borderId="6" xfId="0" applyFont="1" applyFill="1" applyBorder="1" applyAlignment="1">
      <alignment vertical="center"/>
    </xf>
    <xf numFmtId="43" fontId="3" fillId="0" borderId="6" xfId="1"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43" fontId="6" fillId="0" borderId="6" xfId="1" applyFont="1" applyFill="1" applyBorder="1" applyAlignment="1">
      <alignment horizontal="right" vertical="center" wrapText="1"/>
    </xf>
    <xf numFmtId="0" fontId="3" fillId="0" borderId="8" xfId="0" applyFont="1" applyFill="1" applyBorder="1" applyAlignment="1">
      <alignment vertical="center"/>
    </xf>
    <xf numFmtId="43" fontId="0" fillId="0" borderId="0" xfId="1" applyFont="1"/>
    <xf numFmtId="43" fontId="3" fillId="0" borderId="8" xfId="1" applyFont="1" applyFill="1" applyBorder="1" applyAlignment="1">
      <alignment vertical="center"/>
    </xf>
    <xf numFmtId="0" fontId="3" fillId="0" borderId="17" xfId="0" applyFont="1" applyFill="1" applyBorder="1" applyAlignment="1">
      <alignment horizontal="center" vertical="center" wrapText="1"/>
    </xf>
    <xf numFmtId="43" fontId="3" fillId="0" borderId="8" xfId="1" applyFont="1" applyFill="1" applyBorder="1" applyAlignment="1">
      <alignment horizontal="right" vertical="center"/>
    </xf>
    <xf numFmtId="14" fontId="5" fillId="0" borderId="6" xfId="1" applyNumberFormat="1" applyFont="1" applyFill="1" applyBorder="1" applyAlignment="1">
      <alignment horizontal="center" vertical="center"/>
    </xf>
    <xf numFmtId="0" fontId="3" fillId="0" borderId="7" xfId="0" applyFont="1" applyFill="1" applyBorder="1" applyAlignment="1">
      <alignment vertical="center"/>
    </xf>
    <xf numFmtId="43" fontId="3" fillId="0" borderId="11" xfId="1" applyFont="1" applyFill="1" applyBorder="1" applyAlignment="1"/>
    <xf numFmtId="0" fontId="4" fillId="0" borderId="6" xfId="0" applyFont="1" applyBorder="1" applyAlignment="1">
      <alignment vertical="center" wrapText="1"/>
    </xf>
    <xf numFmtId="43" fontId="6" fillId="0" borderId="10" xfId="1" applyFont="1" applyFill="1" applyBorder="1" applyAlignment="1">
      <alignment horizontal="right" vertical="center" wrapText="1"/>
    </xf>
    <xf numFmtId="43" fontId="7" fillId="0" borderId="6" xfId="1" applyFont="1" applyBorder="1" applyAlignment="1">
      <alignment horizontal="center" vertical="center" wrapText="1"/>
    </xf>
    <xf numFmtId="0" fontId="5" fillId="0" borderId="16"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16" xfId="0" applyFont="1" applyFill="1" applyBorder="1" applyAlignment="1">
      <alignment horizontal="center" vertical="center" wrapText="1"/>
    </xf>
    <xf numFmtId="43" fontId="4" fillId="0" borderId="6" xfId="1" applyFont="1" applyBorder="1" applyAlignment="1">
      <alignment horizontal="right" vertical="center" wrapText="1"/>
    </xf>
    <xf numFmtId="4" fontId="4" fillId="0" borderId="6" xfId="0" applyNumberFormat="1" applyFont="1" applyBorder="1" applyAlignment="1">
      <alignment horizontal="right" vertical="center" wrapText="1"/>
    </xf>
    <xf numFmtId="0" fontId="4" fillId="0" borderId="6" xfId="0" applyFont="1" applyBorder="1" applyAlignment="1">
      <alignment horizontal="justify" vertical="center" wrapText="1"/>
    </xf>
    <xf numFmtId="0" fontId="8" fillId="0" borderId="6" xfId="0" applyFont="1" applyBorder="1" applyAlignment="1">
      <alignment horizontal="justify" vertical="center" wrapText="1"/>
    </xf>
    <xf numFmtId="43" fontId="4" fillId="2" borderId="6" xfId="1" applyFont="1" applyFill="1" applyBorder="1" applyAlignment="1">
      <alignment horizontal="center" vertical="center" wrapText="1"/>
    </xf>
    <xf numFmtId="43" fontId="4" fillId="2" borderId="7" xfId="1" applyFont="1" applyFill="1" applyBorder="1" applyAlignment="1">
      <alignment horizontal="center" vertical="center"/>
    </xf>
    <xf numFmtId="0" fontId="8" fillId="0" borderId="6" xfId="0" applyFont="1" applyBorder="1" applyAlignment="1">
      <alignment horizontal="center" vertical="center" wrapText="1"/>
    </xf>
    <xf numFmtId="0" fontId="4" fillId="0" borderId="6" xfId="0" applyFont="1" applyBorder="1" applyAlignment="1">
      <alignment horizontal="center" vertical="center" wrapText="1"/>
    </xf>
    <xf numFmtId="43" fontId="4" fillId="0" borderId="6" xfId="1"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0" xfId="0" applyAlignment="1">
      <alignment horizontal="center"/>
    </xf>
    <xf numFmtId="43" fontId="10" fillId="0" borderId="0" xfId="1" applyFont="1"/>
    <xf numFmtId="0" fontId="10" fillId="0" borderId="0" xfId="0" applyFont="1" applyAlignment="1">
      <alignment horizontal="center"/>
    </xf>
    <xf numFmtId="0" fontId="9" fillId="0" borderId="6" xfId="0" applyFont="1" applyFill="1" applyBorder="1" applyAlignment="1">
      <alignment vertical="center"/>
    </xf>
    <xf numFmtId="43" fontId="9" fillId="0" borderId="6" xfId="1" applyFont="1" applyFill="1" applyBorder="1" applyAlignment="1">
      <alignment horizontal="right" vertical="center" wrapText="1"/>
    </xf>
    <xf numFmtId="43" fontId="11" fillId="0" borderId="6" xfId="1" applyFont="1" applyFill="1" applyBorder="1" applyAlignment="1">
      <alignment vertical="center"/>
    </xf>
    <xf numFmtId="0" fontId="9" fillId="0" borderId="0" xfId="0" applyFont="1" applyFill="1" applyBorder="1" applyAlignment="1">
      <alignment vertical="center"/>
    </xf>
    <xf numFmtId="0" fontId="3" fillId="0" borderId="10" xfId="0" applyFont="1" applyFill="1" applyBorder="1" applyAlignment="1">
      <alignment horizontal="center" vertical="center" wrapText="1"/>
    </xf>
    <xf numFmtId="14" fontId="12" fillId="0" borderId="6" xfId="1" applyNumberFormat="1" applyFont="1" applyFill="1" applyBorder="1" applyAlignment="1">
      <alignment horizontal="center" vertical="center" wrapText="1"/>
    </xf>
    <xf numFmtId="0" fontId="13" fillId="0" borderId="6" xfId="0" applyFont="1" applyBorder="1" applyAlignment="1">
      <alignment horizontal="center" vertical="center" wrapText="1"/>
    </xf>
    <xf numFmtId="0" fontId="4"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3" xfId="0" applyBorder="1"/>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6" xfId="0" applyBorder="1"/>
    <xf numFmtId="0" fontId="6" fillId="0" borderId="6" xfId="0" applyFont="1" applyFill="1" applyBorder="1" applyAlignment="1">
      <alignment horizontal="center" vertical="center" wrapText="1"/>
    </xf>
    <xf numFmtId="43" fontId="3" fillId="0" borderId="6" xfId="1" applyFont="1" applyFill="1" applyBorder="1" applyAlignment="1"/>
    <xf numFmtId="165" fontId="4" fillId="0" borderId="6" xfId="0" applyNumberFormat="1" applyFont="1" applyFill="1" applyBorder="1" applyAlignment="1">
      <alignment horizontal="center" vertical="center"/>
    </xf>
    <xf numFmtId="165" fontId="5" fillId="0" borderId="6" xfId="0" applyNumberFormat="1" applyFont="1" applyFill="1" applyBorder="1" applyAlignment="1">
      <alignment horizontal="center" vertical="center"/>
    </xf>
    <xf numFmtId="43" fontId="14" fillId="0" borderId="8" xfId="1" applyFont="1" applyBorder="1" applyAlignment="1">
      <alignment horizontal="center" vertical="center" wrapText="1"/>
    </xf>
    <xf numFmtId="43" fontId="4" fillId="0" borderId="0" xfId="0" applyNumberFormat="1" applyFont="1" applyFill="1" applyBorder="1" applyAlignment="1">
      <alignment vertical="center"/>
    </xf>
    <xf numFmtId="43" fontId="14" fillId="0" borderId="10" xfId="1" applyFont="1" applyBorder="1" applyAlignment="1">
      <alignment horizontal="center" vertical="center" wrapText="1"/>
    </xf>
    <xf numFmtId="43" fontId="5" fillId="0" borderId="0" xfId="1" applyFont="1" applyFill="1" applyBorder="1" applyAlignment="1">
      <alignment horizontal="right" vertical="center"/>
    </xf>
    <xf numFmtId="43" fontId="11" fillId="0" borderId="10" xfId="1" applyFont="1" applyFill="1" applyBorder="1" applyAlignment="1">
      <alignment horizontal="right" vertical="center" wrapText="1"/>
    </xf>
    <xf numFmtId="43" fontId="4" fillId="0" borderId="0" xfId="1" applyFont="1" applyFill="1" applyBorder="1" applyAlignment="1">
      <alignment horizontal="center" vertical="center"/>
    </xf>
    <xf numFmtId="0" fontId="2" fillId="0" borderId="0" xfId="0" applyFont="1"/>
    <xf numFmtId="0" fontId="10" fillId="0" borderId="0" xfId="0" applyFont="1"/>
    <xf numFmtId="0" fontId="4" fillId="0" borderId="6" xfId="0" applyFont="1" applyFill="1" applyBorder="1" applyAlignment="1">
      <alignment vertical="center" wrapText="1"/>
    </xf>
    <xf numFmtId="43" fontId="7" fillId="0" borderId="9" xfId="1" applyFont="1" applyBorder="1" applyAlignment="1">
      <alignment horizontal="center" vertical="center" wrapText="1"/>
    </xf>
    <xf numFmtId="43" fontId="6" fillId="0" borderId="6" xfId="1" applyFont="1" applyFill="1" applyBorder="1" applyAlignment="1">
      <alignment horizontal="center" vertical="center" wrapText="1"/>
    </xf>
    <xf numFmtId="43" fontId="5" fillId="0" borderId="6" xfId="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43" fontId="4" fillId="0" borderId="6" xfId="1" applyFont="1" applyFill="1" applyBorder="1" applyAlignment="1">
      <alignment horizontal="center" vertical="center" wrapText="1"/>
    </xf>
    <xf numFmtId="43" fontId="6" fillId="0" borderId="10" xfId="1" applyFont="1" applyFill="1" applyBorder="1" applyAlignment="1">
      <alignment horizontal="center" vertical="center" wrapText="1"/>
    </xf>
    <xf numFmtId="43" fontId="11" fillId="0" borderId="10" xfId="1" applyFont="1" applyFill="1" applyBorder="1" applyAlignment="1">
      <alignment horizontal="center" vertical="center" wrapText="1"/>
    </xf>
    <xf numFmtId="43" fontId="11" fillId="0" borderId="6" xfId="1" applyFont="1" applyFill="1" applyBorder="1" applyAlignment="1">
      <alignment horizontal="center" vertical="center" wrapText="1"/>
    </xf>
    <xf numFmtId="43" fontId="14" fillId="0" borderId="6" xfId="1" applyFont="1" applyBorder="1" applyAlignment="1">
      <alignment horizontal="center" vertical="center" wrapText="1"/>
    </xf>
    <xf numFmtId="43" fontId="3" fillId="0" borderId="8" xfId="1" applyFont="1" applyBorder="1" applyAlignment="1">
      <alignment horizontal="left" vertical="center" wrapText="1"/>
    </xf>
    <xf numFmtId="43" fontId="14" fillId="0" borderId="6" xfId="1" applyFont="1" applyBorder="1" applyAlignment="1">
      <alignment horizontal="left" vertical="center" wrapText="1"/>
    </xf>
    <xf numFmtId="0" fontId="4" fillId="0" borderId="0" xfId="0" applyFont="1" applyFill="1" applyBorder="1" applyAlignment="1">
      <alignment horizontal="left" vertical="center"/>
    </xf>
    <xf numFmtId="43" fontId="3" fillId="0" borderId="6" xfId="1" applyFont="1" applyBorder="1" applyAlignment="1">
      <alignment horizontal="left" vertical="center" wrapText="1"/>
    </xf>
    <xf numFmtId="0" fontId="4" fillId="0" borderId="0" xfId="0" applyFont="1" applyFill="1" applyAlignment="1">
      <alignment horizontal="left" vertical="center"/>
    </xf>
    <xf numFmtId="0" fontId="3" fillId="0" borderId="8" xfId="0" applyFont="1" applyBorder="1" applyAlignment="1">
      <alignment horizontal="left" vertical="center" wrapText="1"/>
    </xf>
    <xf numFmtId="43" fontId="3" fillId="0" borderId="6" xfId="1" applyFont="1" applyFill="1" applyBorder="1" applyAlignment="1">
      <alignment horizontal="center" vertical="center" wrapText="1"/>
    </xf>
    <xf numFmtId="4" fontId="3" fillId="0" borderId="11" xfId="1" applyNumberFormat="1" applyFont="1" applyBorder="1" applyAlignment="1">
      <alignment horizontal="right" vertical="center" wrapText="1"/>
    </xf>
    <xf numFmtId="4" fontId="3" fillId="0" borderId="9" xfId="1" applyNumberFormat="1" applyFont="1" applyBorder="1" applyAlignment="1">
      <alignment horizontal="right" vertical="center" wrapText="1"/>
    </xf>
    <xf numFmtId="43" fontId="3" fillId="0" borderId="8" xfId="1" applyFont="1" applyFill="1" applyBorder="1" applyAlignment="1">
      <alignment horizontal="right" vertical="center" wrapText="1"/>
    </xf>
    <xf numFmtId="0" fontId="5" fillId="0" borderId="6" xfId="0" applyFont="1" applyFill="1" applyBorder="1" applyAlignment="1">
      <alignment vertical="center" wrapText="1"/>
    </xf>
    <xf numFmtId="0" fontId="17" fillId="0" borderId="0" xfId="0" applyFont="1"/>
    <xf numFmtId="0" fontId="18" fillId="0" borderId="0" xfId="0" applyFont="1"/>
    <xf numFmtId="0" fontId="16" fillId="0" borderId="0" xfId="2" applyFont="1" applyAlignment="1" applyProtection="1">
      <alignment horizontal="center"/>
      <protection locked="0"/>
    </xf>
    <xf numFmtId="43" fontId="7" fillId="0" borderId="11" xfId="1" applyFont="1" applyBorder="1" applyAlignment="1">
      <alignment horizontal="center" vertical="center" wrapText="1"/>
    </xf>
    <xf numFmtId="43" fontId="7" fillId="0" borderId="10" xfId="1"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7" xfId="0" applyFont="1" applyFill="1" applyBorder="1" applyAlignment="1">
      <alignment horizontal="left" vertical="center" wrapText="1"/>
    </xf>
    <xf numFmtId="43" fontId="4" fillId="0" borderId="8" xfId="1" applyFont="1" applyFill="1" applyBorder="1" applyAlignment="1">
      <alignment horizontal="center" vertical="center" wrapText="1"/>
    </xf>
    <xf numFmtId="0" fontId="5" fillId="2"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166" fontId="4" fillId="0" borderId="0" xfId="0" applyNumberFormat="1" applyFont="1" applyFill="1" applyAlignment="1">
      <alignment vertical="center"/>
    </xf>
    <xf numFmtId="43" fontId="3" fillId="0" borderId="11" xfId="1" applyFont="1" applyFill="1" applyBorder="1" applyAlignment="1">
      <alignment wrapText="1"/>
    </xf>
    <xf numFmtId="4" fontId="3" fillId="0" borderId="8" xfId="0" applyNumberFormat="1" applyFont="1" applyFill="1" applyBorder="1" applyAlignment="1">
      <alignment vertical="center" wrapText="1"/>
    </xf>
    <xf numFmtId="43" fontId="3" fillId="0" borderId="8" xfId="1" applyFont="1" applyFill="1" applyBorder="1" applyAlignment="1">
      <alignment vertical="center" wrapText="1"/>
    </xf>
    <xf numFmtId="0" fontId="3" fillId="0" borderId="8" xfId="0" applyFont="1" applyFill="1" applyBorder="1" applyAlignment="1">
      <alignment vertical="center" wrapText="1"/>
    </xf>
    <xf numFmtId="43" fontId="11" fillId="0" borderId="11" xfId="1" applyFont="1" applyFill="1" applyBorder="1" applyAlignment="1">
      <alignment wrapText="1"/>
    </xf>
    <xf numFmtId="4" fontId="11" fillId="0" borderId="8" xfId="0" applyNumberFormat="1" applyFont="1" applyFill="1" applyBorder="1" applyAlignment="1">
      <alignment vertical="center" wrapText="1"/>
    </xf>
    <xf numFmtId="43" fontId="3" fillId="0" borderId="9" xfId="1" applyFont="1" applyFill="1" applyBorder="1" applyAlignment="1">
      <alignment wrapText="1"/>
    </xf>
    <xf numFmtId="43" fontId="11" fillId="0" borderId="6" xfId="0" applyNumberFormat="1" applyFont="1" applyFill="1" applyBorder="1" applyAlignment="1">
      <alignment vertical="center" wrapText="1"/>
    </xf>
    <xf numFmtId="43" fontId="5" fillId="0" borderId="6" xfId="1" applyFont="1" applyFill="1" applyBorder="1" applyAlignment="1">
      <alignment horizontal="right" vertical="center" wrapText="1"/>
    </xf>
    <xf numFmtId="43" fontId="3" fillId="0" borderId="6" xfId="0" applyNumberFormat="1" applyFont="1" applyFill="1" applyBorder="1" applyAlignment="1">
      <alignment vertical="center" wrapText="1"/>
    </xf>
    <xf numFmtId="43" fontId="3" fillId="0" borderId="10" xfId="1" applyFont="1" applyFill="1" applyBorder="1" applyAlignment="1">
      <alignment horizontal="center" vertical="center" wrapText="1"/>
    </xf>
    <xf numFmtId="0" fontId="3" fillId="0" borderId="8" xfId="0" applyFont="1" applyFill="1" applyBorder="1" applyAlignment="1">
      <alignment horizontal="center" vertical="center" wrapText="1"/>
    </xf>
    <xf numFmtId="43" fontId="3" fillId="0" borderId="9" xfId="1" applyFont="1" applyFill="1" applyBorder="1" applyAlignment="1">
      <alignment horizontal="center" vertical="center" wrapText="1"/>
    </xf>
    <xf numFmtId="43" fontId="3" fillId="0" borderId="8" xfId="1" applyFont="1" applyFill="1" applyBorder="1" applyAlignment="1">
      <alignment horizontal="center" vertical="center" wrapText="1"/>
    </xf>
    <xf numFmtId="43" fontId="3" fillId="0" borderId="11" xfId="1"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4" fillId="0" borderId="7" xfId="0" applyFont="1" applyFill="1" applyBorder="1" applyAlignment="1">
      <alignment horizontal="left" vertical="center" wrapText="1"/>
    </xf>
    <xf numFmtId="43" fontId="6" fillId="0" borderId="6" xfId="1" applyFont="1" applyFill="1" applyBorder="1" applyAlignment="1">
      <alignment horizontal="left" vertical="center" wrapText="1"/>
    </xf>
    <xf numFmtId="43" fontId="3" fillId="0" borderId="6" xfId="1" applyFont="1" applyFill="1" applyBorder="1" applyAlignment="1">
      <alignment horizontal="left" vertical="center" wrapText="1"/>
    </xf>
    <xf numFmtId="0" fontId="20" fillId="0" borderId="0" xfId="0" applyFont="1" applyFill="1" applyAlignment="1">
      <alignment vertical="center"/>
    </xf>
    <xf numFmtId="0" fontId="20" fillId="0" borderId="0" xfId="0" applyFont="1" applyFill="1" applyAlignment="1">
      <alignment horizontal="left" vertical="center"/>
    </xf>
    <xf numFmtId="0" fontId="20" fillId="0" borderId="0" xfId="2" applyFont="1" applyAlignment="1" applyProtection="1">
      <alignment horizontal="center"/>
      <protection locked="0"/>
    </xf>
    <xf numFmtId="166" fontId="20" fillId="0" borderId="0" xfId="0" applyNumberFormat="1" applyFont="1" applyFill="1" applyAlignment="1">
      <alignment vertical="center"/>
    </xf>
    <xf numFmtId="0" fontId="21" fillId="0" borderId="0" xfId="0" applyFont="1" applyFill="1" applyAlignment="1">
      <alignment horizontal="left" vertical="center"/>
    </xf>
    <xf numFmtId="0" fontId="21" fillId="0" borderId="0" xfId="2" applyFont="1" applyAlignment="1" applyProtection="1">
      <alignment horizontal="center"/>
      <protection locked="0"/>
    </xf>
    <xf numFmtId="166" fontId="21" fillId="0" borderId="0" xfId="0" applyNumberFormat="1" applyFont="1" applyFill="1" applyAlignment="1">
      <alignment horizontal="left" vertical="center"/>
    </xf>
    <xf numFmtId="0" fontId="21" fillId="0" borderId="0" xfId="0" applyFont="1" applyFill="1" applyAlignment="1">
      <alignment vertical="center"/>
    </xf>
    <xf numFmtId="166" fontId="21" fillId="0" borderId="0" xfId="0" applyNumberFormat="1" applyFont="1" applyFill="1" applyAlignment="1">
      <alignment vertical="center"/>
    </xf>
    <xf numFmtId="0" fontId="21" fillId="0" borderId="0" xfId="0" applyFont="1" applyFill="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wrapText="1"/>
    </xf>
    <xf numFmtId="166" fontId="21" fillId="0" borderId="17" xfId="0" applyNumberFormat="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0" fillId="2" borderId="0" xfId="0" applyFont="1" applyFill="1" applyAlignment="1">
      <alignment vertical="center"/>
    </xf>
    <xf numFmtId="166" fontId="20" fillId="2" borderId="0" xfId="2" applyNumberFormat="1" applyFont="1" applyFill="1" applyProtection="1">
      <protection locked="0"/>
    </xf>
    <xf numFmtId="166" fontId="21" fillId="2" borderId="0" xfId="2" applyNumberFormat="1" applyFont="1" applyFill="1" applyAlignment="1" applyProtection="1">
      <alignment horizontal="left"/>
      <protection locked="0"/>
    </xf>
    <xf numFmtId="166" fontId="21" fillId="2" borderId="0" xfId="2" applyNumberFormat="1" applyFont="1" applyFill="1" applyProtection="1">
      <protection locked="0"/>
    </xf>
    <xf numFmtId="166" fontId="16" fillId="2" borderId="0" xfId="2" applyNumberFormat="1" applyFont="1" applyFill="1" applyProtection="1">
      <protection locked="0"/>
    </xf>
    <xf numFmtId="166" fontId="20" fillId="2" borderId="0" xfId="0" applyNumberFormat="1" applyFont="1" applyFill="1" applyAlignment="1">
      <alignment vertical="center"/>
    </xf>
    <xf numFmtId="166" fontId="21" fillId="2" borderId="0" xfId="0" applyNumberFormat="1" applyFont="1" applyFill="1" applyAlignment="1">
      <alignment horizontal="left" vertical="center"/>
    </xf>
    <xf numFmtId="166" fontId="21" fillId="2" borderId="0" xfId="0" applyNumberFormat="1" applyFont="1" applyFill="1" applyAlignment="1">
      <alignment vertical="center"/>
    </xf>
    <xf numFmtId="166" fontId="21" fillId="2" borderId="17" xfId="0" applyNumberFormat="1" applyFont="1" applyFill="1" applyBorder="1" applyAlignment="1">
      <alignment horizontal="center" vertical="center" wrapText="1"/>
    </xf>
    <xf numFmtId="166" fontId="21" fillId="2" borderId="0" xfId="0" applyNumberFormat="1" applyFont="1" applyFill="1" applyBorder="1" applyAlignment="1">
      <alignment horizontal="right" vertical="center"/>
    </xf>
    <xf numFmtId="166" fontId="4" fillId="2" borderId="0" xfId="0" applyNumberFormat="1" applyFont="1" applyFill="1" applyAlignment="1">
      <alignment vertical="center"/>
    </xf>
    <xf numFmtId="166" fontId="21" fillId="2" borderId="0" xfId="0" applyNumberFormat="1" applyFont="1" applyFill="1" applyBorder="1" applyAlignment="1">
      <alignment horizontal="left" vertical="center"/>
    </xf>
    <xf numFmtId="0" fontId="21" fillId="2" borderId="0" xfId="0" applyFont="1" applyFill="1" applyAlignment="1">
      <alignment horizontal="left" vertical="center"/>
    </xf>
    <xf numFmtId="0" fontId="21" fillId="2" borderId="0" xfId="0" applyFont="1" applyFill="1" applyAlignment="1">
      <alignment vertical="center"/>
    </xf>
    <xf numFmtId="0" fontId="21" fillId="2" borderId="0" xfId="0" applyFont="1" applyFill="1" applyBorder="1" applyAlignment="1">
      <alignment horizontal="right" vertical="center"/>
    </xf>
    <xf numFmtId="43" fontId="21" fillId="2" borderId="0" xfId="1" applyFont="1" applyFill="1" applyBorder="1" applyAlignment="1">
      <alignment horizontal="center" vertical="center"/>
    </xf>
    <xf numFmtId="0" fontId="4" fillId="2" borderId="0" xfId="0" applyFont="1" applyFill="1" applyAlignment="1">
      <alignment vertical="center"/>
    </xf>
    <xf numFmtId="43" fontId="20" fillId="2" borderId="0" xfId="1" applyFont="1" applyFill="1" applyAlignment="1">
      <alignment vertical="center"/>
    </xf>
    <xf numFmtId="43" fontId="21" fillId="2" borderId="0" xfId="1" applyFont="1" applyFill="1" applyAlignment="1">
      <alignment horizontal="left" vertical="center"/>
    </xf>
    <xf numFmtId="43" fontId="21" fillId="2" borderId="0" xfId="1" applyFont="1" applyFill="1" applyAlignment="1">
      <alignment vertical="center"/>
    </xf>
    <xf numFmtId="43" fontId="21" fillId="2" borderId="0" xfId="1" applyFont="1" applyFill="1" applyAlignment="1">
      <alignment horizontal="center" vertical="center"/>
    </xf>
    <xf numFmtId="43" fontId="20" fillId="2" borderId="0" xfId="1" applyFont="1" applyFill="1" applyAlignment="1">
      <alignment horizontal="center" vertical="center"/>
    </xf>
    <xf numFmtId="43" fontId="21" fillId="2" borderId="17" xfId="1" applyFont="1" applyFill="1" applyBorder="1" applyAlignment="1">
      <alignment horizontal="center" vertical="center" wrapText="1"/>
    </xf>
    <xf numFmtId="43" fontId="21" fillId="2" borderId="0" xfId="1" applyFont="1" applyFill="1" applyBorder="1" applyAlignment="1">
      <alignment vertical="center"/>
    </xf>
    <xf numFmtId="43" fontId="4" fillId="2" borderId="0" xfId="1" applyFont="1" applyFill="1" applyAlignment="1">
      <alignment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166" fontId="26" fillId="2" borderId="0" xfId="0" applyNumberFormat="1" applyFont="1" applyFill="1"/>
    <xf numFmtId="166" fontId="26" fillId="2" borderId="0" xfId="2" applyNumberFormat="1" applyFont="1" applyFill="1" applyProtection="1">
      <protection locked="0"/>
    </xf>
    <xf numFmtId="0" fontId="26" fillId="2" borderId="0" xfId="0" applyFont="1" applyFill="1"/>
    <xf numFmtId="43" fontId="25" fillId="2" borderId="0" xfId="1" applyFont="1" applyFill="1" applyAlignment="1">
      <alignment horizontal="left"/>
    </xf>
    <xf numFmtId="43" fontId="26" fillId="2" borderId="0" xfId="1" applyFont="1" applyFill="1"/>
    <xf numFmtId="166" fontId="25" fillId="2" borderId="0" xfId="0" applyNumberFormat="1" applyFont="1" applyFill="1"/>
    <xf numFmtId="166" fontId="26" fillId="2" borderId="0" xfId="0" applyNumberFormat="1" applyFont="1" applyFill="1" applyAlignment="1">
      <alignment vertical="center"/>
    </xf>
    <xf numFmtId="43" fontId="26" fillId="2" borderId="0" xfId="1" applyFont="1" applyFill="1" applyAlignment="1">
      <alignment horizontal="center" vertical="center"/>
    </xf>
    <xf numFmtId="43" fontId="25" fillId="2" borderId="0" xfId="1" applyFont="1" applyFill="1"/>
    <xf numFmtId="43" fontId="25" fillId="2" borderId="0" xfId="1" applyFont="1" applyFill="1" applyAlignment="1">
      <alignment horizontal="left" vertical="center"/>
    </xf>
    <xf numFmtId="43" fontId="26" fillId="2" borderId="0" xfId="1" applyFont="1" applyFill="1" applyAlignment="1"/>
    <xf numFmtId="43" fontId="26" fillId="2" borderId="0" xfId="1" applyFont="1" applyFill="1" applyAlignment="1">
      <alignment horizontal="left"/>
    </xf>
    <xf numFmtId="0" fontId="29" fillId="0" borderId="0" xfId="0" applyFont="1" applyFill="1" applyBorder="1" applyAlignment="1">
      <alignment vertical="center"/>
    </xf>
    <xf numFmtId="166" fontId="29" fillId="2" borderId="6" xfId="0" applyNumberFormat="1" applyFont="1" applyFill="1" applyBorder="1" applyAlignment="1">
      <alignment horizontal="center" vertical="center" wrapText="1"/>
    </xf>
    <xf numFmtId="43" fontId="29" fillId="2" borderId="6" xfId="1"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6" xfId="0" applyFont="1" applyFill="1" applyBorder="1" applyAlignment="1">
      <alignment horizontal="center" vertical="center" wrapText="1"/>
    </xf>
    <xf numFmtId="43" fontId="30" fillId="2" borderId="6" xfId="1" applyFont="1" applyFill="1" applyBorder="1" applyAlignment="1">
      <alignment horizontal="right" vertical="center" wrapText="1"/>
    </xf>
    <xf numFmtId="0" fontId="28" fillId="2" borderId="6" xfId="0" applyFont="1" applyFill="1" applyBorder="1" applyAlignment="1">
      <alignment horizontal="left" vertical="center" wrapText="1"/>
    </xf>
    <xf numFmtId="0" fontId="29" fillId="0" borderId="6" xfId="0" applyFont="1" applyBorder="1" applyAlignment="1">
      <alignment horizontal="left" vertical="center" wrapText="1"/>
    </xf>
    <xf numFmtId="43" fontId="30" fillId="2" borderId="8" xfId="1" applyFont="1" applyFill="1" applyBorder="1" applyAlignment="1">
      <alignment horizontal="center" vertical="center" wrapText="1"/>
    </xf>
    <xf numFmtId="43" fontId="31" fillId="2" borderId="8" xfId="1" applyFont="1" applyFill="1" applyBorder="1" applyAlignment="1">
      <alignment horizontal="center" vertical="center" wrapText="1"/>
    </xf>
    <xf numFmtId="43" fontId="31" fillId="2" borderId="6" xfId="1" applyFont="1" applyFill="1" applyBorder="1" applyAlignment="1">
      <alignment horizontal="center" vertical="center" wrapText="1"/>
    </xf>
    <xf numFmtId="166" fontId="29" fillId="2" borderId="6" xfId="0" applyNumberFormat="1" applyFont="1" applyFill="1" applyBorder="1" applyAlignment="1">
      <alignment vertical="center"/>
    </xf>
    <xf numFmtId="43" fontId="28" fillId="2" borderId="6" xfId="1" applyFont="1" applyFill="1" applyBorder="1" applyAlignment="1">
      <alignment horizontal="center" vertical="center" wrapText="1"/>
    </xf>
    <xf numFmtId="43" fontId="29" fillId="2" borderId="7" xfId="1" applyFont="1" applyFill="1" applyBorder="1" applyAlignment="1">
      <alignment horizontal="center" vertical="center" wrapText="1"/>
    </xf>
    <xf numFmtId="43" fontId="29" fillId="2" borderId="9" xfId="1" applyFont="1" applyFill="1" applyBorder="1" applyAlignment="1">
      <alignment horizontal="center" vertical="center" wrapText="1"/>
    </xf>
    <xf numFmtId="0" fontId="29" fillId="2" borderId="16" xfId="0" applyFont="1" applyFill="1" applyBorder="1" applyAlignment="1">
      <alignment horizontal="center" vertical="center" wrapText="1"/>
    </xf>
    <xf numFmtId="43" fontId="31" fillId="2" borderId="11" xfId="1" applyFont="1" applyFill="1" applyBorder="1" applyAlignment="1">
      <alignment horizontal="center" vertical="center" wrapText="1"/>
    </xf>
    <xf numFmtId="0" fontId="29" fillId="0" borderId="6" xfId="0" applyFont="1" applyFill="1" applyBorder="1" applyAlignment="1">
      <alignment horizontal="center" vertical="center" wrapText="1"/>
    </xf>
    <xf numFmtId="166" fontId="27" fillId="2" borderId="6" xfId="1" applyNumberFormat="1" applyFont="1" applyFill="1" applyBorder="1" applyAlignment="1">
      <alignment horizontal="center" vertical="center"/>
    </xf>
    <xf numFmtId="43" fontId="27" fillId="2" borderId="6" xfId="1" applyFont="1" applyFill="1" applyBorder="1" applyAlignment="1">
      <alignment horizontal="right" vertical="center"/>
    </xf>
    <xf numFmtId="43" fontId="29" fillId="2" borderId="6" xfId="1" applyFont="1" applyFill="1" applyBorder="1" applyAlignment="1">
      <alignment horizontal="center" vertical="center"/>
    </xf>
    <xf numFmtId="43" fontId="29" fillId="2" borderId="7" xfId="1" applyFont="1" applyFill="1" applyBorder="1" applyAlignment="1">
      <alignment vertical="center"/>
    </xf>
    <xf numFmtId="166" fontId="29" fillId="2" borderId="6" xfId="2" applyNumberFormat="1" applyFont="1" applyFill="1" applyBorder="1" applyProtection="1">
      <protection locked="0"/>
    </xf>
    <xf numFmtId="166" fontId="28" fillId="2" borderId="15" xfId="0" applyNumberFormat="1" applyFont="1" applyFill="1" applyBorder="1" applyAlignment="1">
      <alignment horizontal="right" vertical="center"/>
    </xf>
    <xf numFmtId="166" fontId="29" fillId="2" borderId="15" xfId="2" applyNumberFormat="1" applyFont="1" applyFill="1" applyBorder="1" applyProtection="1">
      <protection locked="0"/>
    </xf>
    <xf numFmtId="166" fontId="28" fillId="2" borderId="16" xfId="0" applyNumberFormat="1" applyFont="1" applyFill="1" applyBorder="1" applyAlignment="1">
      <alignment horizontal="left" vertical="center"/>
    </xf>
    <xf numFmtId="0" fontId="28" fillId="2" borderId="7" xfId="0" applyFont="1" applyFill="1" applyBorder="1" applyAlignment="1">
      <alignment horizontal="right" vertical="center"/>
    </xf>
    <xf numFmtId="43" fontId="28" fillId="2" borderId="8" xfId="1" applyFont="1" applyFill="1" applyBorder="1" applyAlignment="1">
      <alignment horizontal="center" vertical="center"/>
    </xf>
    <xf numFmtId="43" fontId="28" fillId="2" borderId="6" xfId="1" applyFont="1" applyFill="1" applyBorder="1" applyAlignment="1">
      <alignment vertical="center"/>
    </xf>
    <xf numFmtId="166" fontId="29" fillId="2" borderId="11" xfId="2" applyNumberFormat="1" applyFont="1" applyFill="1" applyBorder="1" applyAlignment="1" applyProtection="1">
      <alignment horizontal="center" vertical="center" wrapText="1"/>
      <protection locked="0"/>
    </xf>
    <xf numFmtId="43" fontId="27" fillId="2" borderId="8" xfId="1" applyFont="1" applyFill="1" applyBorder="1" applyAlignment="1">
      <alignment horizontal="center" vertical="center" wrapText="1"/>
    </xf>
    <xf numFmtId="166" fontId="27" fillId="0" borderId="11" xfId="0" applyNumberFormat="1" applyFont="1" applyFill="1" applyBorder="1" applyAlignment="1">
      <alignment horizontal="center" vertical="center" wrapText="1"/>
    </xf>
    <xf numFmtId="166" fontId="27" fillId="2" borderId="11" xfId="0" applyNumberFormat="1" applyFont="1" applyFill="1" applyBorder="1" applyAlignment="1">
      <alignment horizontal="center" vertical="center" wrapText="1"/>
    </xf>
    <xf numFmtId="43" fontId="29" fillId="2" borderId="11" xfId="1" applyFont="1" applyFill="1" applyBorder="1" applyAlignment="1">
      <alignment horizontal="center" vertical="center" wrapText="1"/>
    </xf>
    <xf numFmtId="0" fontId="29" fillId="0" borderId="11" xfId="2" applyFont="1" applyBorder="1" applyAlignment="1" applyProtection="1">
      <alignment horizontal="center" vertical="center" wrapText="1"/>
      <protection locked="0"/>
    </xf>
    <xf numFmtId="166" fontId="27" fillId="2" borderId="15" xfId="0" applyNumberFormat="1" applyFont="1" applyFill="1" applyBorder="1" applyAlignment="1">
      <alignment horizontal="center" vertical="center" wrapText="1"/>
    </xf>
    <xf numFmtId="166" fontId="27" fillId="2" borderId="25" xfId="0" applyNumberFormat="1" applyFont="1" applyFill="1" applyBorder="1" applyAlignment="1">
      <alignment horizontal="center" vertical="center" wrapText="1"/>
    </xf>
    <xf numFmtId="166" fontId="29" fillId="2" borderId="25" xfId="2" applyNumberFormat="1" applyFont="1" applyFill="1" applyBorder="1" applyAlignment="1" applyProtection="1">
      <alignment horizontal="center" vertical="center" wrapText="1"/>
      <protection locked="0"/>
    </xf>
    <xf numFmtId="0" fontId="29" fillId="2" borderId="7" xfId="0" applyFont="1" applyFill="1" applyBorder="1" applyAlignment="1">
      <alignment horizontal="center" vertical="center" wrapText="1"/>
    </xf>
    <xf numFmtId="0" fontId="29" fillId="2" borderId="6" xfId="0" applyFont="1" applyFill="1" applyBorder="1" applyAlignment="1">
      <alignment horizontal="left" vertical="center" wrapText="1"/>
    </xf>
    <xf numFmtId="0" fontId="28" fillId="2" borderId="11" xfId="0" applyFont="1" applyFill="1" applyBorder="1" applyAlignment="1">
      <alignment horizontal="left" vertical="center" wrapText="1"/>
    </xf>
    <xf numFmtId="43" fontId="29" fillId="2" borderId="6" xfId="1" applyFont="1" applyFill="1" applyBorder="1" applyAlignment="1">
      <alignment horizontal="left" vertical="center" wrapText="1"/>
    </xf>
    <xf numFmtId="0" fontId="29" fillId="2" borderId="14"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1" fillId="0" borderId="17" xfId="2" applyFont="1" applyFill="1" applyBorder="1" applyAlignment="1" applyProtection="1">
      <alignment horizontal="center" vertical="center" wrapText="1"/>
    </xf>
    <xf numFmtId="0" fontId="21" fillId="0" borderId="17" xfId="4" applyFont="1" applyFill="1" applyBorder="1" applyAlignment="1">
      <alignment horizontal="center" vertical="center" wrapText="1"/>
    </xf>
    <xf numFmtId="43" fontId="27" fillId="2" borderId="6" xfId="1" applyFont="1" applyFill="1" applyBorder="1" applyAlignment="1">
      <alignment horizontal="center" vertical="center" wrapText="1"/>
    </xf>
    <xf numFmtId="14" fontId="29" fillId="2" borderId="6" xfId="0" applyNumberFormat="1"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2" borderId="0" xfId="0" applyFont="1" applyFill="1" applyBorder="1" applyAlignment="1">
      <alignment vertical="center"/>
    </xf>
    <xf numFmtId="164" fontId="29" fillId="2" borderId="6" xfId="0" applyNumberFormat="1" applyFont="1" applyFill="1" applyBorder="1" applyAlignment="1">
      <alignment horizontal="center" vertical="center" wrapText="1"/>
    </xf>
    <xf numFmtId="0" fontId="29" fillId="2" borderId="6" xfId="0" applyFont="1" applyFill="1" applyBorder="1" applyAlignment="1">
      <alignment horizontal="justify" vertical="center" wrapText="1"/>
    </xf>
    <xf numFmtId="0" fontId="29" fillId="2" borderId="11" xfId="2" applyFont="1" applyFill="1" applyBorder="1" applyAlignment="1" applyProtection="1">
      <alignment horizontal="center" vertical="center" wrapText="1"/>
      <protection locked="0"/>
    </xf>
    <xf numFmtId="0" fontId="29" fillId="2" borderId="11" xfId="0" applyFont="1" applyFill="1" applyBorder="1" applyAlignment="1">
      <alignment horizontal="center" vertical="center" wrapText="1"/>
    </xf>
    <xf numFmtId="0" fontId="29" fillId="2" borderId="10" xfId="0" applyFont="1" applyFill="1" applyBorder="1" applyAlignment="1">
      <alignment horizontal="center" vertical="center" wrapText="1"/>
    </xf>
    <xf numFmtId="164" fontId="29" fillId="2" borderId="10" xfId="0" applyNumberFormat="1"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9" fillId="2" borderId="15" xfId="0" applyFont="1" applyFill="1" applyBorder="1" applyAlignment="1">
      <alignment horizontal="left" vertical="center" wrapText="1"/>
    </xf>
    <xf numFmtId="0" fontId="29" fillId="2" borderId="15" xfId="0" applyFont="1" applyFill="1" applyBorder="1" applyAlignment="1">
      <alignment horizontal="center" vertical="center" wrapText="1"/>
    </xf>
    <xf numFmtId="0" fontId="29" fillId="2" borderId="15" xfId="2" applyFont="1" applyFill="1" applyBorder="1" applyAlignment="1" applyProtection="1">
      <alignment horizontal="center" vertical="center" wrapText="1"/>
      <protection locked="0"/>
    </xf>
    <xf numFmtId="164" fontId="29" fillId="2" borderId="8" xfId="0" applyNumberFormat="1" applyFont="1" applyFill="1" applyBorder="1" applyAlignment="1">
      <alignment horizontal="center" vertical="center" wrapText="1"/>
    </xf>
    <xf numFmtId="0" fontId="31" fillId="2" borderId="8" xfId="0" applyFont="1" applyFill="1" applyBorder="1" applyAlignment="1">
      <alignment horizontal="left" vertical="center" wrapText="1"/>
    </xf>
    <xf numFmtId="166" fontId="27" fillId="2" borderId="6" xfId="0" applyNumberFormat="1" applyFont="1" applyFill="1" applyBorder="1" applyAlignment="1">
      <alignment horizontal="center" vertical="center"/>
    </xf>
    <xf numFmtId="164" fontId="29" fillId="2" borderId="6" xfId="0" applyNumberFormat="1" applyFont="1" applyFill="1" applyBorder="1" applyAlignment="1">
      <alignment horizontal="center" vertical="center"/>
    </xf>
    <xf numFmtId="0" fontId="29" fillId="2" borderId="6" xfId="0" applyFont="1" applyFill="1" applyBorder="1" applyAlignment="1">
      <alignment vertical="center"/>
    </xf>
    <xf numFmtId="0" fontId="28" fillId="2" borderId="16" xfId="0" applyFont="1" applyFill="1" applyBorder="1" applyAlignment="1">
      <alignment horizontal="right" vertical="center"/>
    </xf>
    <xf numFmtId="0" fontId="28" fillId="2" borderId="15" xfId="0" applyFont="1" applyFill="1" applyBorder="1" applyAlignment="1">
      <alignment horizontal="left" vertical="center"/>
    </xf>
    <xf numFmtId="0" fontId="28" fillId="2" borderId="15" xfId="0" applyFont="1" applyFill="1" applyBorder="1" applyAlignment="1">
      <alignment horizontal="right" vertical="center"/>
    </xf>
    <xf numFmtId="0" fontId="29" fillId="2" borderId="15" xfId="2" applyFont="1" applyFill="1" applyBorder="1" applyAlignment="1" applyProtection="1">
      <alignment horizontal="center"/>
      <protection locked="0"/>
    </xf>
    <xf numFmtId="0" fontId="21" fillId="2" borderId="0" xfId="0" applyFont="1" applyFill="1" applyBorder="1" applyAlignment="1">
      <alignment horizontal="left" vertical="center"/>
    </xf>
    <xf numFmtId="0" fontId="20" fillId="2" borderId="0" xfId="2" applyFont="1" applyFill="1" applyAlignment="1" applyProtection="1">
      <alignment horizontal="center"/>
      <protection locked="0"/>
    </xf>
    <xf numFmtId="0" fontId="20" fillId="2" borderId="0" xfId="0" applyFont="1" applyFill="1" applyBorder="1" applyAlignment="1">
      <alignment vertic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left"/>
    </xf>
    <xf numFmtId="0" fontId="25" fillId="2" borderId="0" xfId="0" applyFont="1" applyFill="1"/>
    <xf numFmtId="0" fontId="26" fillId="2" borderId="0" xfId="2" applyFont="1" applyFill="1" applyAlignment="1" applyProtection="1">
      <alignment horizontal="center"/>
      <protection locked="0"/>
    </xf>
    <xf numFmtId="0" fontId="26" fillId="2" borderId="0" xfId="0" applyFont="1" applyFill="1" applyAlignment="1">
      <alignment vertical="center"/>
    </xf>
    <xf numFmtId="49" fontId="25" fillId="2" borderId="0" xfId="0" applyNumberFormat="1" applyFont="1" applyFill="1" applyAlignment="1">
      <alignment horizontal="left"/>
    </xf>
    <xf numFmtId="0" fontId="22" fillId="2" borderId="0" xfId="0" applyFont="1" applyFill="1" applyAlignment="1">
      <alignment horizontal="center" vertical="center" wrapText="1"/>
    </xf>
    <xf numFmtId="0" fontId="22" fillId="2" borderId="0" xfId="0" applyFont="1" applyFill="1"/>
    <xf numFmtId="0" fontId="22" fillId="2" borderId="0" xfId="0" applyFont="1" applyFill="1" applyBorder="1" applyAlignment="1">
      <alignment horizontal="center" vertical="center" wrapText="1"/>
    </xf>
    <xf numFmtId="166" fontId="26" fillId="2" borderId="0" xfId="0" applyNumberFormat="1" applyFont="1" applyFill="1" applyAlignment="1">
      <alignment horizontal="left"/>
    </xf>
    <xf numFmtId="0" fontId="4" fillId="2" borderId="0" xfId="0" applyFont="1" applyFill="1" applyAlignment="1">
      <alignment horizontal="left" vertical="center"/>
    </xf>
    <xf numFmtId="0" fontId="16" fillId="2" borderId="0" xfId="2" applyFont="1" applyFill="1" applyAlignment="1" applyProtection="1">
      <alignment horizontal="center"/>
      <protection locked="0"/>
    </xf>
    <xf numFmtId="0" fontId="29" fillId="2" borderId="6" xfId="0" applyFont="1" applyFill="1" applyBorder="1" applyAlignment="1">
      <alignment vertical="center" wrapText="1"/>
    </xf>
    <xf numFmtId="43" fontId="31" fillId="2" borderId="10" xfId="1" applyFont="1" applyFill="1" applyBorder="1" applyAlignment="1">
      <alignment horizontal="center" vertical="center" wrapText="1"/>
    </xf>
    <xf numFmtId="43" fontId="31" fillId="2" borderId="6" xfId="1" applyFont="1" applyFill="1" applyBorder="1" applyAlignment="1">
      <alignment horizontal="right" vertical="center" wrapText="1"/>
    </xf>
    <xf numFmtId="164" fontId="29" fillId="0" borderId="13" xfId="0" applyNumberFormat="1" applyFont="1" applyFill="1" applyBorder="1" applyAlignment="1">
      <alignment horizontal="center" vertical="center"/>
    </xf>
    <xf numFmtId="0" fontId="29" fillId="0" borderId="11" xfId="0" applyFont="1" applyFill="1" applyBorder="1" applyAlignment="1">
      <alignment vertical="center"/>
    </xf>
    <xf numFmtId="0" fontId="29" fillId="0" borderId="11" xfId="0" applyFont="1" applyFill="1" applyBorder="1" applyAlignment="1">
      <alignment vertical="center" wrapText="1"/>
    </xf>
    <xf numFmtId="166" fontId="29" fillId="0" borderId="11" xfId="0" applyNumberFormat="1" applyFont="1" applyFill="1" applyBorder="1" applyAlignment="1">
      <alignment vertical="center"/>
    </xf>
    <xf numFmtId="166" fontId="27" fillId="0" borderId="11" xfId="0" applyNumberFormat="1" applyFont="1" applyFill="1" applyBorder="1" applyAlignment="1">
      <alignment vertical="center"/>
    </xf>
    <xf numFmtId="43" fontId="27" fillId="2" borderId="6" xfId="1" applyFont="1" applyFill="1" applyBorder="1" applyAlignment="1">
      <alignment horizontal="center" vertical="center"/>
    </xf>
    <xf numFmtId="164" fontId="29" fillId="0" borderId="12" xfId="0" applyNumberFormat="1" applyFont="1" applyFill="1" applyBorder="1" applyAlignment="1">
      <alignment horizontal="center" vertical="center"/>
    </xf>
    <xf numFmtId="0" fontId="29" fillId="0" borderId="10" xfId="0" applyFont="1" applyFill="1" applyBorder="1" applyAlignment="1">
      <alignment vertical="center"/>
    </xf>
    <xf numFmtId="43" fontId="30" fillId="2" borderId="11" xfId="1" applyFont="1" applyFill="1" applyBorder="1" applyAlignment="1">
      <alignment horizontal="right" vertical="center" wrapText="1"/>
    </xf>
    <xf numFmtId="164" fontId="29" fillId="0" borderId="22" xfId="0" applyNumberFormat="1" applyFont="1" applyFill="1" applyBorder="1" applyAlignment="1">
      <alignment horizontal="center" vertical="center"/>
    </xf>
    <xf numFmtId="0" fontId="29" fillId="0" borderId="8" xfId="0" applyFont="1" applyFill="1" applyBorder="1" applyAlignment="1">
      <alignment vertical="center"/>
    </xf>
    <xf numFmtId="0" fontId="29" fillId="2" borderId="7" xfId="0" applyFont="1" applyFill="1" applyBorder="1" applyAlignment="1">
      <alignment vertical="center" wrapText="1"/>
    </xf>
    <xf numFmtId="43" fontId="28" fillId="2" borderId="7" xfId="1" applyFont="1" applyFill="1" applyBorder="1" applyAlignment="1">
      <alignment vertical="center"/>
    </xf>
    <xf numFmtId="164" fontId="29" fillId="0" borderId="11" xfId="0" applyNumberFormat="1" applyFont="1" applyFill="1" applyBorder="1" applyAlignment="1">
      <alignment horizontal="center" vertical="center"/>
    </xf>
    <xf numFmtId="0" fontId="29" fillId="0" borderId="14" xfId="0" applyFont="1" applyFill="1" applyBorder="1" applyAlignment="1">
      <alignment vertical="center"/>
    </xf>
    <xf numFmtId="164" fontId="29" fillId="0" borderId="10" xfId="0" applyNumberFormat="1" applyFont="1" applyFill="1" applyBorder="1" applyAlignment="1">
      <alignment horizontal="center" vertical="center"/>
    </xf>
    <xf numFmtId="0" fontId="29" fillId="0" borderId="31" xfId="0" applyFont="1" applyFill="1" applyBorder="1" applyAlignment="1">
      <alignment vertical="center"/>
    </xf>
    <xf numFmtId="164" fontId="29" fillId="0" borderId="8" xfId="0" applyNumberFormat="1" applyFont="1" applyFill="1" applyBorder="1" applyAlignment="1">
      <alignment horizontal="center" vertical="center"/>
    </xf>
    <xf numFmtId="0" fontId="29" fillId="0" borderId="9" xfId="0" applyFont="1" applyFill="1" applyBorder="1" applyAlignment="1">
      <alignment vertical="center"/>
    </xf>
    <xf numFmtId="0" fontId="30" fillId="0" borderId="6" xfId="0" applyFont="1" applyBorder="1" applyAlignment="1">
      <alignment horizontal="left" vertical="center" wrapText="1"/>
    </xf>
    <xf numFmtId="43" fontId="28" fillId="2" borderId="7" xfId="1" applyFont="1" applyFill="1" applyBorder="1" applyAlignment="1">
      <alignment horizontal="center" vertical="center" wrapText="1"/>
    </xf>
    <xf numFmtId="0" fontId="29" fillId="0" borderId="13" xfId="0" applyFont="1" applyFill="1" applyBorder="1" applyAlignment="1">
      <alignment horizontal="center" vertical="center" wrapText="1"/>
    </xf>
    <xf numFmtId="166" fontId="29" fillId="2" borderId="8" xfId="2" applyNumberFormat="1" applyFont="1" applyFill="1" applyBorder="1" applyAlignment="1" applyProtection="1">
      <alignment horizontal="center" vertical="center" wrapText="1"/>
      <protection locked="0"/>
    </xf>
    <xf numFmtId="166" fontId="27" fillId="2" borderId="15" xfId="1" applyNumberFormat="1" applyFont="1" applyFill="1" applyBorder="1" applyAlignment="1">
      <alignment horizontal="center" vertical="center" wrapText="1"/>
    </xf>
    <xf numFmtId="166" fontId="27" fillId="2" borderId="6" xfId="1" applyNumberFormat="1" applyFont="1" applyFill="1" applyBorder="1" applyAlignment="1">
      <alignment horizontal="center" vertical="center" wrapText="1"/>
    </xf>
    <xf numFmtId="43" fontId="30" fillId="2" borderId="6" xfId="1" applyFont="1" applyFill="1" applyBorder="1" applyAlignment="1">
      <alignment horizontal="center" vertical="center" wrapText="1"/>
    </xf>
    <xf numFmtId="43" fontId="29" fillId="2" borderId="8" xfId="1" applyFont="1" applyFill="1" applyBorder="1" applyAlignment="1">
      <alignment horizontal="center" vertical="center" wrapText="1"/>
    </xf>
    <xf numFmtId="166" fontId="29" fillId="2" borderId="6" xfId="2" applyNumberFormat="1" applyFont="1" applyFill="1" applyBorder="1" applyAlignment="1" applyProtection="1">
      <alignment horizontal="center" vertical="center" wrapText="1"/>
      <protection locked="0"/>
    </xf>
    <xf numFmtId="43" fontId="28" fillId="2" borderId="8" xfId="1" applyFont="1" applyFill="1" applyBorder="1" applyAlignment="1">
      <alignment horizontal="left" vertical="center" wrapText="1"/>
    </xf>
    <xf numFmtId="43" fontId="29" fillId="2" borderId="7" xfId="1" applyFont="1" applyFill="1" applyBorder="1" applyAlignment="1">
      <alignment horizontal="left" vertical="center" wrapText="1"/>
    </xf>
    <xf numFmtId="43" fontId="31" fillId="2" borderId="6" xfId="1" applyFont="1" applyFill="1" applyBorder="1" applyAlignment="1">
      <alignment horizontal="left" vertical="center" wrapText="1"/>
    </xf>
    <xf numFmtId="43" fontId="33" fillId="2" borderId="6" xfId="1" applyFont="1" applyFill="1" applyBorder="1" applyAlignment="1">
      <alignment horizontal="left" vertical="center" wrapText="1"/>
    </xf>
    <xf numFmtId="43" fontId="28" fillId="2" borderId="6" xfId="1"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0" borderId="6" xfId="2" applyFont="1" applyBorder="1" applyAlignment="1" applyProtection="1">
      <alignment horizontal="center" vertical="center" wrapText="1"/>
      <protection locked="0"/>
    </xf>
    <xf numFmtId="0" fontId="29" fillId="0" borderId="31" xfId="0" applyFont="1" applyFill="1" applyBorder="1" applyAlignment="1">
      <alignment horizontal="center" vertical="center" wrapText="1"/>
    </xf>
    <xf numFmtId="166" fontId="29" fillId="2" borderId="8" xfId="2" applyNumberFormat="1" applyFont="1" applyFill="1" applyBorder="1" applyAlignment="1" applyProtection="1">
      <alignment horizontal="center" vertical="center" wrapText="1"/>
      <protection locked="0"/>
    </xf>
    <xf numFmtId="166" fontId="27" fillId="2" borderId="11" xfId="0" applyNumberFormat="1" applyFont="1" applyFill="1" applyBorder="1" applyAlignment="1">
      <alignment horizontal="center" vertical="center" wrapText="1"/>
    </xf>
    <xf numFmtId="0" fontId="29" fillId="0" borderId="11" xfId="0" applyFont="1" applyBorder="1" applyAlignment="1">
      <alignment horizontal="left" vertical="center" wrapText="1"/>
    </xf>
    <xf numFmtId="0" fontId="29" fillId="0" borderId="9" xfId="0" applyFont="1" applyFill="1" applyBorder="1" applyAlignment="1">
      <alignment horizontal="center" vertical="center" wrapText="1"/>
    </xf>
    <xf numFmtId="43" fontId="28" fillId="2" borderId="7" xfId="1" applyFont="1" applyFill="1" applyBorder="1" applyAlignment="1">
      <alignment horizontal="left" vertical="center" wrapText="1"/>
    </xf>
    <xf numFmtId="166" fontId="27" fillId="0" borderId="6" xfId="0" applyNumberFormat="1" applyFont="1" applyFill="1" applyBorder="1" applyAlignment="1">
      <alignment horizontal="center" vertical="center" wrapText="1"/>
    </xf>
    <xf numFmtId="166" fontId="27" fillId="2" borderId="6" xfId="0" applyNumberFormat="1" applyFont="1" applyFill="1" applyBorder="1" applyAlignment="1">
      <alignment horizontal="center" vertical="center" wrapText="1"/>
    </xf>
    <xf numFmtId="0" fontId="29" fillId="0" borderId="6" xfId="0" applyFont="1" applyFill="1" applyBorder="1" applyAlignment="1">
      <alignment vertical="center" wrapText="1"/>
    </xf>
    <xf numFmtId="166" fontId="27" fillId="0" borderId="6" xfId="0" applyNumberFormat="1" applyFont="1" applyFill="1" applyBorder="1" applyAlignment="1">
      <alignment vertical="center"/>
    </xf>
    <xf numFmtId="0" fontId="29" fillId="0" borderId="0" xfId="0" applyFont="1" applyFill="1" applyBorder="1" applyAlignment="1">
      <alignment horizontal="center" vertical="center" wrapText="1"/>
    </xf>
    <xf numFmtId="165" fontId="27" fillId="2" borderId="8" xfId="0" applyNumberFormat="1" applyFont="1" applyFill="1" applyBorder="1" applyAlignment="1">
      <alignment horizontal="center" vertical="center" wrapText="1"/>
    </xf>
    <xf numFmtId="43" fontId="30" fillId="2" borderId="10" xfId="1" applyFont="1" applyFill="1" applyBorder="1" applyAlignment="1">
      <alignment horizontal="center" vertical="center" wrapText="1"/>
    </xf>
    <xf numFmtId="43" fontId="29" fillId="2" borderId="14" xfId="1" applyFont="1" applyFill="1" applyBorder="1" applyAlignment="1">
      <alignment horizontal="center" vertical="center" wrapText="1"/>
    </xf>
    <xf numFmtId="0" fontId="29" fillId="0" borderId="13" xfId="0" applyFont="1" applyBorder="1" applyAlignment="1">
      <alignment horizontal="justify" vertical="center" wrapText="1"/>
    </xf>
    <xf numFmtId="43" fontId="34" fillId="2" borderId="10" xfId="1" applyFont="1" applyFill="1" applyBorder="1" applyAlignment="1">
      <alignment horizontal="left" vertical="center" wrapText="1"/>
    </xf>
    <xf numFmtId="0" fontId="29" fillId="2" borderId="11" xfId="0" applyFont="1" applyFill="1" applyBorder="1" applyAlignment="1">
      <alignment horizontal="center" vertical="center" wrapText="1"/>
    </xf>
    <xf numFmtId="0" fontId="29" fillId="2" borderId="14" xfId="0" applyFont="1" applyFill="1" applyBorder="1" applyAlignment="1">
      <alignment horizontal="center" vertical="center" wrapText="1"/>
    </xf>
    <xf numFmtId="166" fontId="29" fillId="2" borderId="8" xfId="2" applyNumberFormat="1" applyFont="1" applyFill="1" applyBorder="1" applyAlignment="1" applyProtection="1">
      <alignment horizontal="center" vertical="center" wrapText="1"/>
      <protection locked="0"/>
    </xf>
    <xf numFmtId="166" fontId="27" fillId="2" borderId="11" xfId="0" applyNumberFormat="1" applyFont="1" applyFill="1" applyBorder="1" applyAlignment="1">
      <alignment horizontal="center" vertical="center" wrapText="1"/>
    </xf>
    <xf numFmtId="166" fontId="27" fillId="0" borderId="11" xfId="0" applyNumberFormat="1" applyFont="1" applyFill="1" applyBorder="1" applyAlignment="1">
      <alignment horizontal="center" vertical="center" wrapText="1"/>
    </xf>
    <xf numFmtId="43" fontId="27" fillId="2" borderId="8" xfId="1" applyFont="1" applyFill="1" applyBorder="1" applyAlignment="1">
      <alignment horizontal="center" vertical="center" wrapText="1"/>
    </xf>
    <xf numFmtId="0" fontId="29" fillId="2" borderId="8" xfId="0" applyFont="1" applyFill="1" applyBorder="1" applyAlignment="1">
      <alignment horizontal="center" vertical="center" wrapText="1"/>
    </xf>
    <xf numFmtId="164" fontId="29" fillId="2" borderId="8" xfId="0" applyNumberFormat="1" applyFont="1" applyFill="1" applyBorder="1" applyAlignment="1">
      <alignment horizontal="center" vertical="center" wrapText="1"/>
    </xf>
    <xf numFmtId="166" fontId="27" fillId="2" borderId="11" xfId="0" applyNumberFormat="1" applyFont="1" applyFill="1" applyBorder="1" applyAlignment="1">
      <alignment horizontal="center" vertical="center" wrapText="1"/>
    </xf>
    <xf numFmtId="0" fontId="28" fillId="2" borderId="10" xfId="0" applyFont="1" applyFill="1" applyBorder="1" applyAlignment="1">
      <alignment horizontal="left" vertical="center" wrapText="1"/>
    </xf>
    <xf numFmtId="0" fontId="30" fillId="0" borderId="6" xfId="0" applyFont="1" applyBorder="1" applyAlignment="1">
      <alignment horizontal="justify" vertical="center" wrapText="1"/>
    </xf>
    <xf numFmtId="0" fontId="29" fillId="0" borderId="6" xfId="0" applyFont="1" applyBorder="1" applyAlignment="1">
      <alignment horizontal="justify" vertical="center" wrapText="1"/>
    </xf>
    <xf numFmtId="0" fontId="27" fillId="2" borderId="22" xfId="0" applyFont="1" applyFill="1" applyBorder="1" applyAlignment="1">
      <alignment horizontal="center" vertical="center" wrapText="1"/>
    </xf>
    <xf numFmtId="0" fontId="29" fillId="2" borderId="6" xfId="2" applyFont="1" applyFill="1" applyBorder="1" applyAlignment="1" applyProtection="1">
      <alignment horizontal="center" vertical="center" wrapText="1"/>
      <protection locked="0"/>
    </xf>
    <xf numFmtId="0" fontId="29" fillId="0" borderId="6" xfId="0" applyFont="1" applyBorder="1" applyAlignment="1">
      <alignment horizontal="left" vertical="justify" wrapText="1"/>
    </xf>
    <xf numFmtId="0" fontId="29" fillId="0" borderId="11" xfId="0" applyFont="1" applyBorder="1" applyAlignment="1">
      <alignment horizontal="left" vertical="justify" wrapText="1"/>
    </xf>
    <xf numFmtId="166" fontId="29" fillId="2" borderId="8" xfId="2" applyNumberFormat="1" applyFont="1" applyFill="1" applyBorder="1" applyAlignment="1" applyProtection="1">
      <alignment horizontal="left" vertical="center" wrapText="1"/>
      <protection locked="0"/>
    </xf>
    <xf numFmtId="166" fontId="29" fillId="2" borderId="11" xfId="2" applyNumberFormat="1" applyFont="1" applyFill="1" applyBorder="1" applyAlignment="1" applyProtection="1">
      <alignment horizontal="left" vertical="center" wrapText="1"/>
      <protection locked="0"/>
    </xf>
    <xf numFmtId="0" fontId="29" fillId="2" borderId="8" xfId="0" applyFont="1" applyFill="1" applyBorder="1" applyAlignment="1">
      <alignment horizontal="center" vertical="center" wrapText="1"/>
    </xf>
    <xf numFmtId="166" fontId="29" fillId="2" borderId="6" xfId="0" applyNumberFormat="1" applyFont="1" applyFill="1" applyBorder="1" applyAlignment="1">
      <alignment horizontal="left" vertical="center" wrapText="1"/>
    </xf>
    <xf numFmtId="166" fontId="29" fillId="2" borderId="0" xfId="2" applyNumberFormat="1" applyFont="1" applyFill="1" applyBorder="1" applyAlignment="1" applyProtection="1">
      <alignment horizontal="left" vertical="center" wrapText="1"/>
      <protection locked="0"/>
    </xf>
    <xf numFmtId="166" fontId="27" fillId="2" borderId="6" xfId="0" applyNumberFormat="1" applyFont="1" applyFill="1" applyBorder="1" applyAlignment="1">
      <alignment horizontal="left" vertical="center" wrapText="1"/>
    </xf>
    <xf numFmtId="43" fontId="28" fillId="2" borderId="11" xfId="1" applyFont="1" applyFill="1" applyBorder="1" applyAlignment="1">
      <alignment horizontal="center" vertical="center" wrapText="1"/>
    </xf>
    <xf numFmtId="43" fontId="29" fillId="0" borderId="6" xfId="1" applyFont="1" applyBorder="1" applyAlignment="1">
      <alignment horizontal="right" vertical="center" wrapText="1"/>
    </xf>
    <xf numFmtId="43" fontId="29" fillId="0" borderId="6" xfId="1" applyFont="1" applyBorder="1" applyAlignment="1">
      <alignment horizontal="center" vertical="center" wrapText="1"/>
    </xf>
    <xf numFmtId="43" fontId="28" fillId="2" borderId="10" xfId="1" applyFont="1" applyFill="1" applyBorder="1" applyAlignment="1">
      <alignment horizontal="center" vertical="center" wrapText="1"/>
    </xf>
    <xf numFmtId="43" fontId="30" fillId="0" borderId="6" xfId="1" applyFont="1" applyBorder="1" applyAlignment="1">
      <alignment horizontal="center" vertical="center" wrapText="1"/>
    </xf>
    <xf numFmtId="0" fontId="29" fillId="0" borderId="11" xfId="0" applyFont="1" applyFill="1" applyBorder="1" applyAlignment="1">
      <alignment horizontal="center" vertical="center" wrapText="1"/>
    </xf>
    <xf numFmtId="0" fontId="28" fillId="2" borderId="7" xfId="0" applyFont="1" applyFill="1" applyBorder="1" applyAlignment="1">
      <alignment horizontal="left" vertical="center" wrapText="1"/>
    </xf>
    <xf numFmtId="0" fontId="28" fillId="2" borderId="30" xfId="0" applyFont="1" applyFill="1" applyBorder="1" applyAlignment="1">
      <alignment horizontal="left" vertical="center" wrapText="1"/>
    </xf>
    <xf numFmtId="0" fontId="28" fillId="0" borderId="16" xfId="0" applyFont="1" applyBorder="1" applyAlignment="1">
      <alignment horizontal="left" vertical="center" wrapText="1"/>
    </xf>
    <xf numFmtId="0" fontId="28" fillId="0" borderId="15" xfId="0" applyFont="1" applyBorder="1" applyAlignment="1">
      <alignment horizontal="left" vertical="center" wrapText="1"/>
    </xf>
    <xf numFmtId="0" fontId="28" fillId="0" borderId="13" xfId="0" applyFont="1" applyBorder="1" applyAlignment="1">
      <alignment horizontal="left" vertical="center" wrapText="1"/>
    </xf>
    <xf numFmtId="0" fontId="28" fillId="0" borderId="25" xfId="0" applyFont="1" applyBorder="1" applyAlignment="1">
      <alignment horizontal="left" vertical="center" wrapText="1"/>
    </xf>
    <xf numFmtId="0" fontId="29" fillId="0" borderId="11" xfId="2" applyFont="1" applyBorder="1" applyAlignment="1" applyProtection="1">
      <alignment horizontal="center" vertical="center" wrapText="1"/>
      <protection locked="0"/>
    </xf>
    <xf numFmtId="166" fontId="27" fillId="0" borderId="11" xfId="0" applyNumberFormat="1" applyFont="1" applyFill="1" applyBorder="1" applyAlignment="1">
      <alignment horizontal="center" vertical="center" wrapText="1"/>
    </xf>
    <xf numFmtId="0" fontId="28" fillId="0" borderId="7" xfId="0" applyFont="1" applyBorder="1" applyAlignment="1">
      <alignment horizontal="left" vertical="center" wrapText="1"/>
    </xf>
    <xf numFmtId="0" fontId="28" fillId="0" borderId="16" xfId="0" applyFont="1" applyBorder="1" applyAlignment="1">
      <alignment vertical="center" wrapText="1"/>
    </xf>
    <xf numFmtId="0" fontId="28" fillId="0" borderId="15" xfId="0" applyFont="1" applyBorder="1" applyAlignment="1">
      <alignment vertical="center" wrapText="1"/>
    </xf>
    <xf numFmtId="166" fontId="29" fillId="0" borderId="11" xfId="0" applyNumberFormat="1" applyFont="1" applyFill="1" applyBorder="1" applyAlignment="1">
      <alignment horizontal="center" vertical="center" wrapText="1"/>
    </xf>
    <xf numFmtId="166" fontId="29" fillId="2" borderId="6" xfId="1" applyNumberFormat="1" applyFont="1" applyFill="1" applyBorder="1" applyAlignment="1">
      <alignment horizontal="center" vertical="center" wrapText="1"/>
    </xf>
    <xf numFmtId="43" fontId="28" fillId="2" borderId="6" xfId="1" applyFont="1" applyFill="1" applyBorder="1" applyAlignment="1">
      <alignment horizontal="right" vertical="center" wrapText="1"/>
    </xf>
    <xf numFmtId="43" fontId="28" fillId="2" borderId="16" xfId="1" applyFont="1" applyFill="1" applyBorder="1" applyAlignment="1">
      <alignment horizontal="right" vertical="center" wrapText="1"/>
    </xf>
    <xf numFmtId="0" fontId="29" fillId="2" borderId="8" xfId="0" applyFont="1" applyFill="1" applyBorder="1" applyAlignment="1">
      <alignment horizontal="center" vertical="center" wrapText="1"/>
    </xf>
    <xf numFmtId="14" fontId="29" fillId="2" borderId="8" xfId="0" applyNumberFormat="1" applyFont="1" applyFill="1" applyBorder="1" applyAlignment="1">
      <alignment horizontal="center" vertical="center" wrapText="1"/>
    </xf>
    <xf numFmtId="0" fontId="27" fillId="2" borderId="8" xfId="0" applyFont="1" applyFill="1" applyBorder="1" applyAlignment="1">
      <alignment horizontal="center" vertical="center" wrapText="1"/>
    </xf>
    <xf numFmtId="164" fontId="29" fillId="2" borderId="8" xfId="0" applyNumberFormat="1" applyFont="1" applyFill="1" applyBorder="1" applyAlignment="1">
      <alignment horizontal="center" vertical="center" wrapText="1"/>
    </xf>
    <xf numFmtId="43" fontId="27" fillId="2" borderId="8" xfId="1" applyFont="1" applyFill="1" applyBorder="1" applyAlignment="1">
      <alignment horizontal="center" vertical="center" wrapText="1"/>
    </xf>
    <xf numFmtId="43" fontId="29" fillId="2" borderId="6" xfId="1" applyFont="1" applyFill="1" applyBorder="1" applyAlignment="1">
      <alignment vertical="center"/>
    </xf>
    <xf numFmtId="164" fontId="29" fillId="0" borderId="6" xfId="0" applyNumberFormat="1" applyFont="1" applyFill="1" applyBorder="1" applyAlignment="1">
      <alignment horizontal="center" vertical="center"/>
    </xf>
    <xf numFmtId="0" fontId="29" fillId="0" borderId="6" xfId="0" applyFont="1" applyFill="1" applyBorder="1" applyAlignment="1">
      <alignment vertical="center"/>
    </xf>
    <xf numFmtId="0" fontId="31" fillId="0" borderId="6" xfId="0" applyFont="1" applyBorder="1" applyAlignment="1">
      <alignment horizontal="left" vertical="center" wrapText="1"/>
    </xf>
    <xf numFmtId="0" fontId="29" fillId="0" borderId="8"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8" fillId="0" borderId="16" xfId="0" applyFont="1" applyBorder="1" applyAlignment="1">
      <alignment horizontal="left" vertical="center" wrapText="1"/>
    </xf>
    <xf numFmtId="0" fontId="28" fillId="0" borderId="15" xfId="0" applyFont="1" applyBorder="1" applyAlignment="1">
      <alignment horizontal="left" vertical="center" wrapText="1"/>
    </xf>
    <xf numFmtId="0" fontId="28" fillId="0" borderId="7" xfId="0" applyFont="1" applyBorder="1" applyAlignment="1">
      <alignment horizontal="left" vertical="center" wrapText="1"/>
    </xf>
    <xf numFmtId="43" fontId="27" fillId="2" borderId="8" xfId="1"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164" fontId="29" fillId="2" borderId="8" xfId="0" applyNumberFormat="1" applyFont="1" applyFill="1" applyBorder="1" applyAlignment="1">
      <alignment horizontal="center" vertical="center" wrapText="1"/>
    </xf>
    <xf numFmtId="165" fontId="27" fillId="2" borderId="8" xfId="0" applyNumberFormat="1" applyFont="1" applyFill="1" applyBorder="1" applyAlignment="1">
      <alignment horizontal="center" vertical="center" wrapText="1"/>
    </xf>
    <xf numFmtId="164" fontId="29" fillId="0" borderId="8" xfId="0" applyNumberFormat="1" applyFont="1" applyFill="1" applyBorder="1" applyAlignment="1">
      <alignment horizontal="center" vertical="center"/>
    </xf>
    <xf numFmtId="43" fontId="29" fillId="2" borderId="8" xfId="1" applyFont="1" applyFill="1" applyBorder="1" applyAlignment="1">
      <alignment horizontal="center" vertical="center" wrapText="1"/>
    </xf>
    <xf numFmtId="14" fontId="29" fillId="2" borderId="8" xfId="0" applyNumberFormat="1" applyFont="1" applyFill="1" applyBorder="1" applyAlignment="1">
      <alignment horizontal="center" vertical="center" wrapText="1"/>
    </xf>
    <xf numFmtId="0" fontId="29" fillId="0" borderId="8" xfId="0" applyFont="1" applyBorder="1" applyAlignment="1">
      <alignment horizontal="justify" vertical="center" wrapText="1"/>
    </xf>
    <xf numFmtId="166" fontId="29" fillId="0" borderId="8" xfId="0" applyNumberFormat="1" applyFont="1" applyFill="1" applyBorder="1" applyAlignment="1">
      <alignment horizontal="center" vertical="center"/>
    </xf>
    <xf numFmtId="166" fontId="29" fillId="2" borderId="8" xfId="0" applyNumberFormat="1" applyFont="1" applyFill="1" applyBorder="1" applyAlignment="1">
      <alignment horizontal="center" vertical="center" wrapText="1"/>
    </xf>
    <xf numFmtId="166" fontId="29" fillId="2" borderId="11" xfId="0" applyNumberFormat="1" applyFont="1" applyFill="1" applyBorder="1" applyAlignment="1">
      <alignment horizontal="center" vertical="center" wrapText="1"/>
    </xf>
    <xf numFmtId="43" fontId="29" fillId="2" borderId="10" xfId="1" applyFont="1" applyFill="1" applyBorder="1" applyAlignment="1">
      <alignment horizontal="center" vertical="center" wrapText="1"/>
    </xf>
    <xf numFmtId="43" fontId="27" fillId="2" borderId="8" xfId="1" applyFont="1" applyFill="1" applyBorder="1" applyAlignment="1">
      <alignment horizontal="center" vertical="center" wrapText="1"/>
    </xf>
    <xf numFmtId="166" fontId="29" fillId="2" borderId="10" xfId="0" applyNumberFormat="1" applyFont="1" applyFill="1" applyBorder="1" applyAlignment="1">
      <alignment horizontal="center" vertical="center" wrapText="1"/>
    </xf>
    <xf numFmtId="166" fontId="29" fillId="2" borderId="6" xfId="1" applyNumberFormat="1" applyFont="1" applyFill="1" applyBorder="1" applyAlignment="1">
      <alignment horizontal="center" vertical="center"/>
    </xf>
    <xf numFmtId="43" fontId="28" fillId="2" borderId="8" xfId="1" applyFont="1" applyFill="1" applyBorder="1" applyAlignment="1">
      <alignment horizontal="center" vertical="center" wrapText="1"/>
    </xf>
    <xf numFmtId="43" fontId="28" fillId="2" borderId="6" xfId="1" applyFont="1" applyFill="1" applyBorder="1" applyAlignment="1">
      <alignment horizontal="right" vertical="center"/>
    </xf>
    <xf numFmtId="43" fontId="28" fillId="2" borderId="6" xfId="1" applyFont="1" applyFill="1" applyBorder="1" applyAlignment="1">
      <alignment horizontal="center" vertical="center"/>
    </xf>
    <xf numFmtId="43" fontId="29" fillId="2" borderId="6" xfId="1" applyFont="1" applyFill="1" applyBorder="1" applyAlignment="1">
      <alignment horizontal="right" vertical="center"/>
    </xf>
    <xf numFmtId="0" fontId="29" fillId="0" borderId="8" xfId="0" applyFont="1" applyFill="1" applyBorder="1" applyAlignment="1">
      <alignment horizontal="center" vertical="center"/>
    </xf>
    <xf numFmtId="166" fontId="29" fillId="2" borderId="6" xfId="0" applyNumberFormat="1" applyFont="1" applyFill="1" applyBorder="1" applyAlignment="1">
      <alignment horizontal="center" vertical="center"/>
    </xf>
    <xf numFmtId="0" fontId="27" fillId="0" borderId="0" xfId="0" applyFont="1" applyFill="1" applyBorder="1" applyAlignment="1">
      <alignment horizontal="center" vertical="center" wrapText="1"/>
    </xf>
    <xf numFmtId="0" fontId="30" fillId="0" borderId="0" xfId="0" applyFont="1" applyBorder="1" applyAlignment="1">
      <alignment horizontal="left" vertical="center" wrapText="1"/>
    </xf>
    <xf numFmtId="0" fontId="29" fillId="0" borderId="0" xfId="0" applyFont="1" applyFill="1" applyBorder="1" applyAlignment="1">
      <alignment vertical="center" wrapText="1"/>
    </xf>
    <xf numFmtId="166" fontId="27" fillId="0" borderId="0" xfId="0" applyNumberFormat="1" applyFont="1" applyFill="1" applyBorder="1" applyAlignment="1">
      <alignment vertical="center"/>
    </xf>
    <xf numFmtId="166" fontId="29" fillId="2" borderId="0" xfId="0" applyNumberFormat="1" applyFont="1" applyFill="1" applyBorder="1" applyAlignment="1">
      <alignment horizontal="center" vertical="center" wrapText="1"/>
    </xf>
    <xf numFmtId="166" fontId="29" fillId="2" borderId="0" xfId="0" applyNumberFormat="1" applyFont="1" applyFill="1" applyBorder="1" applyAlignment="1">
      <alignment horizontal="left" vertical="center" wrapText="1"/>
    </xf>
    <xf numFmtId="0" fontId="29" fillId="2" borderId="0" xfId="0" applyFont="1" applyFill="1" applyBorder="1" applyAlignment="1">
      <alignment horizontal="center" vertical="center" wrapText="1"/>
    </xf>
    <xf numFmtId="43" fontId="30" fillId="2" borderId="0" xfId="1" applyFont="1" applyFill="1" applyBorder="1" applyAlignment="1">
      <alignment horizontal="right" vertical="center" wrapText="1"/>
    </xf>
    <xf numFmtId="43" fontId="29" fillId="2" borderId="0" xfId="1" applyFont="1" applyFill="1" applyBorder="1" applyAlignment="1">
      <alignment vertical="center"/>
    </xf>
    <xf numFmtId="43" fontId="27" fillId="2" borderId="0" xfId="1" applyFont="1" applyFill="1" applyBorder="1" applyAlignment="1">
      <alignment horizontal="center" vertical="center"/>
    </xf>
    <xf numFmtId="43" fontId="29" fillId="2" borderId="0" xfId="1" applyFont="1" applyFill="1" applyBorder="1" applyAlignment="1">
      <alignment horizontal="center" vertical="center"/>
    </xf>
    <xf numFmtId="164" fontId="29" fillId="0" borderId="0" xfId="0" applyNumberFormat="1" applyFont="1" applyFill="1" applyBorder="1" applyAlignment="1">
      <alignment horizontal="center" vertical="center"/>
    </xf>
    <xf numFmtId="0" fontId="28" fillId="0" borderId="6" xfId="0" applyFont="1" applyBorder="1" applyAlignment="1">
      <alignment horizontal="justify" vertical="center" wrapText="1"/>
    </xf>
    <xf numFmtId="0" fontId="29" fillId="2" borderId="11" xfId="0" applyFont="1" applyFill="1" applyBorder="1" applyAlignment="1">
      <alignment vertical="center" wrapText="1"/>
    </xf>
    <xf numFmtId="0" fontId="29" fillId="2" borderId="10" xfId="0" applyFont="1" applyFill="1" applyBorder="1" applyAlignment="1">
      <alignment vertical="center" wrapText="1"/>
    </xf>
    <xf numFmtId="0" fontId="29" fillId="2" borderId="8" xfId="0" applyFont="1" applyFill="1" applyBorder="1" applyAlignment="1">
      <alignment vertical="center" wrapText="1"/>
    </xf>
    <xf numFmtId="43" fontId="33" fillId="2" borderId="8" xfId="1" applyFont="1" applyFill="1" applyBorder="1" applyAlignment="1">
      <alignment horizontal="center" vertical="center" wrapText="1"/>
    </xf>
    <xf numFmtId="4" fontId="29" fillId="2" borderId="6" xfId="0" applyNumberFormat="1" applyFont="1" applyFill="1" applyBorder="1"/>
    <xf numFmtId="43" fontId="29" fillId="2" borderId="6" xfId="1" applyFont="1" applyFill="1" applyBorder="1"/>
    <xf numFmtId="0" fontId="29" fillId="2" borderId="6" xfId="0" applyFont="1" applyFill="1" applyBorder="1" applyAlignment="1">
      <alignment wrapText="1"/>
    </xf>
    <xf numFmtId="0" fontId="29" fillId="2" borderId="6" xfId="0" applyFont="1" applyFill="1" applyBorder="1" applyAlignment="1"/>
    <xf numFmtId="0" fontId="29" fillId="0" borderId="0" xfId="0" applyFont="1" applyAlignment="1">
      <alignment wrapText="1"/>
    </xf>
    <xf numFmtId="0" fontId="28" fillId="0" borderId="6" xfId="0" applyFont="1" applyBorder="1" applyAlignment="1">
      <alignment wrapText="1"/>
    </xf>
    <xf numFmtId="43" fontId="29" fillId="0" borderId="7" xfId="1" applyFont="1" applyBorder="1" applyAlignment="1">
      <alignment horizontal="center" vertical="center" wrapText="1"/>
    </xf>
    <xf numFmtId="0" fontId="28" fillId="0" borderId="12" xfId="0" applyFont="1" applyBorder="1" applyAlignment="1">
      <alignment horizontal="left" vertical="center" wrapText="1"/>
    </xf>
    <xf numFmtId="0" fontId="29" fillId="0" borderId="0" xfId="2" applyFont="1" applyBorder="1" applyAlignment="1" applyProtection="1">
      <alignment horizontal="center" vertical="center" wrapText="1"/>
      <protection locked="0"/>
    </xf>
    <xf numFmtId="166" fontId="27" fillId="0" borderId="0" xfId="0" applyNumberFormat="1" applyFont="1" applyFill="1" applyBorder="1" applyAlignment="1">
      <alignment horizontal="center" vertical="center" wrapText="1"/>
    </xf>
    <xf numFmtId="166" fontId="27" fillId="2" borderId="0" xfId="0" applyNumberFormat="1" applyFont="1" applyFill="1" applyBorder="1" applyAlignment="1">
      <alignment horizontal="center" vertical="center" wrapText="1"/>
    </xf>
    <xf numFmtId="166" fontId="27" fillId="2" borderId="31" xfId="0" applyNumberFormat="1" applyFont="1" applyFill="1" applyBorder="1" applyAlignment="1">
      <alignment horizontal="center" vertical="center" wrapText="1"/>
    </xf>
    <xf numFmtId="43" fontId="29" fillId="2" borderId="31" xfId="1" applyFont="1" applyFill="1" applyBorder="1" applyAlignment="1">
      <alignment horizontal="center" vertical="center" wrapText="1"/>
    </xf>
    <xf numFmtId="166" fontId="35" fillId="0" borderId="11" xfId="0" applyNumberFormat="1" applyFont="1" applyFill="1" applyBorder="1" applyAlignment="1">
      <alignment horizontal="center" vertical="center" wrapText="1"/>
    </xf>
    <xf numFmtId="166" fontId="29" fillId="2" borderId="8" xfId="0" applyNumberFormat="1" applyFont="1" applyFill="1" applyBorder="1" applyAlignment="1">
      <alignment horizontal="center" vertical="center" wrapText="1"/>
    </xf>
    <xf numFmtId="166" fontId="29" fillId="2" borderId="10" xfId="0" applyNumberFormat="1"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2" borderId="8" xfId="0" applyFont="1" applyFill="1" applyBorder="1" applyAlignment="1">
      <alignment horizontal="center" vertical="center" wrapText="1"/>
    </xf>
    <xf numFmtId="43" fontId="29" fillId="2" borderId="11" xfId="1" applyFont="1" applyFill="1" applyBorder="1" applyAlignment="1">
      <alignment horizontal="center" vertical="center" wrapText="1"/>
    </xf>
    <xf numFmtId="43" fontId="29" fillId="2" borderId="8" xfId="1"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8" fillId="2" borderId="15" xfId="0" applyFont="1" applyFill="1" applyBorder="1" applyAlignment="1">
      <alignment horizontal="left" vertical="center" wrapText="1"/>
    </xf>
    <xf numFmtId="0" fontId="28" fillId="2" borderId="7" xfId="0" applyFont="1" applyFill="1" applyBorder="1" applyAlignment="1">
      <alignment horizontal="left" vertical="center" wrapText="1"/>
    </xf>
    <xf numFmtId="166" fontId="27" fillId="2" borderId="11" xfId="0" applyNumberFormat="1" applyFont="1" applyFill="1" applyBorder="1" applyAlignment="1">
      <alignment horizontal="center" vertical="center" wrapText="1"/>
    </xf>
    <xf numFmtId="166" fontId="29" fillId="2" borderId="8" xfId="2" applyNumberFormat="1" applyFont="1" applyFill="1" applyBorder="1" applyAlignment="1" applyProtection="1">
      <alignment horizontal="left" vertical="center" wrapText="1"/>
      <protection locked="0"/>
    </xf>
    <xf numFmtId="166" fontId="27" fillId="2" borderId="8" xfId="0" applyNumberFormat="1" applyFont="1" applyFill="1" applyBorder="1" applyAlignment="1">
      <alignment horizontal="center" vertical="center" wrapText="1"/>
    </xf>
    <xf numFmtId="43" fontId="27" fillId="2" borderId="8" xfId="1" applyFont="1" applyFill="1" applyBorder="1" applyAlignment="1">
      <alignment horizontal="center" vertical="center" wrapText="1"/>
    </xf>
    <xf numFmtId="0" fontId="29" fillId="0" borderId="11" xfId="2" applyFont="1" applyBorder="1" applyAlignment="1" applyProtection="1">
      <alignment horizontal="center" vertical="center" wrapText="1"/>
      <protection locked="0"/>
    </xf>
    <xf numFmtId="166" fontId="27" fillId="0" borderId="11" xfId="0" applyNumberFormat="1" applyFont="1" applyFill="1" applyBorder="1" applyAlignment="1">
      <alignment horizontal="center" vertical="center" wrapText="1"/>
    </xf>
    <xf numFmtId="165" fontId="27" fillId="2" borderId="8" xfId="0" applyNumberFormat="1" applyFont="1" applyFill="1" applyBorder="1" applyAlignment="1">
      <alignment horizontal="center" vertical="center" wrapText="1"/>
    </xf>
    <xf numFmtId="0" fontId="28" fillId="0" borderId="16" xfId="0" applyFont="1" applyBorder="1" applyAlignment="1">
      <alignment horizontal="left" vertical="center" wrapText="1"/>
    </xf>
    <xf numFmtId="0" fontId="28" fillId="0" borderId="15" xfId="0" applyFont="1" applyBorder="1" applyAlignment="1">
      <alignment horizontal="left" vertical="center" wrapText="1"/>
    </xf>
    <xf numFmtId="0" fontId="28" fillId="0" borderId="7" xfId="0" applyFont="1" applyBorder="1" applyAlignment="1">
      <alignment horizontal="left" vertical="center" wrapText="1"/>
    </xf>
    <xf numFmtId="43" fontId="29" fillId="2" borderId="11" xfId="1" applyFont="1" applyFill="1" applyBorder="1" applyAlignment="1">
      <alignment horizontal="center" vertical="center"/>
    </xf>
    <xf numFmtId="43" fontId="29" fillId="2" borderId="8" xfId="1" applyFont="1" applyFill="1" applyBorder="1" applyAlignment="1">
      <alignment horizontal="center" vertical="center"/>
    </xf>
    <xf numFmtId="166" fontId="29" fillId="2" borderId="11" xfId="2" applyNumberFormat="1" applyFont="1" applyFill="1" applyBorder="1" applyAlignment="1" applyProtection="1">
      <alignment horizontal="center" vertical="center" wrapText="1"/>
      <protection locked="0"/>
    </xf>
    <xf numFmtId="166" fontId="29" fillId="2" borderId="8" xfId="2" applyNumberFormat="1" applyFont="1" applyFill="1" applyBorder="1" applyAlignment="1" applyProtection="1">
      <alignment horizontal="center" vertical="center" wrapText="1"/>
      <protection locked="0"/>
    </xf>
    <xf numFmtId="43" fontId="33" fillId="0" borderId="6" xfId="1" applyFont="1" applyBorder="1" applyAlignment="1">
      <alignment horizontal="center" vertical="center" wrapText="1"/>
    </xf>
    <xf numFmtId="43" fontId="27" fillId="0" borderId="6" xfId="1" applyFont="1" applyBorder="1" applyAlignment="1">
      <alignment horizontal="center" vertical="center" wrapText="1"/>
    </xf>
    <xf numFmtId="0" fontId="33" fillId="0" borderId="6" xfId="0" applyFont="1" applyBorder="1" applyAlignment="1">
      <alignment horizontal="justify" vertical="center" wrapText="1"/>
    </xf>
    <xf numFmtId="43" fontId="33" fillId="2" borderId="7" xfId="1" applyFont="1" applyFill="1" applyBorder="1" applyAlignment="1">
      <alignment horizontal="center" vertical="center" wrapText="1"/>
    </xf>
    <xf numFmtId="0" fontId="27" fillId="2" borderId="0" xfId="0" applyFont="1" applyFill="1" applyBorder="1" applyAlignment="1">
      <alignment vertical="center"/>
    </xf>
    <xf numFmtId="0" fontId="27" fillId="0" borderId="6" xfId="0" applyFont="1" applyBorder="1" applyAlignment="1">
      <alignment horizontal="justify" vertical="center" wrapText="1"/>
    </xf>
    <xf numFmtId="43" fontId="27" fillId="2" borderId="7" xfId="1" applyFont="1" applyFill="1" applyBorder="1" applyAlignment="1">
      <alignment horizontal="center" vertical="center" wrapText="1"/>
    </xf>
    <xf numFmtId="0" fontId="28" fillId="2" borderId="6" xfId="0" applyFont="1" applyFill="1" applyBorder="1" applyAlignment="1">
      <alignment horizontal="justify" vertical="center" wrapText="1"/>
    </xf>
    <xf numFmtId="0" fontId="27" fillId="2" borderId="6" xfId="0" applyFont="1" applyFill="1" applyBorder="1" applyAlignment="1">
      <alignment horizontal="center" vertical="center" wrapText="1"/>
    </xf>
    <xf numFmtId="0" fontId="27" fillId="2" borderId="6" xfId="2" applyFont="1" applyFill="1" applyBorder="1" applyAlignment="1" applyProtection="1">
      <alignment horizontal="center" vertical="center" wrapText="1"/>
      <protection locked="0"/>
    </xf>
    <xf numFmtId="166" fontId="27" fillId="2" borderId="6" xfId="2" applyNumberFormat="1" applyFont="1" applyFill="1" applyBorder="1" applyAlignment="1" applyProtection="1">
      <alignment horizontal="center" vertical="center" wrapText="1"/>
      <protection locked="0"/>
    </xf>
    <xf numFmtId="0" fontId="27" fillId="2" borderId="16" xfId="0" applyFont="1" applyFill="1" applyBorder="1" applyAlignment="1">
      <alignment horizontal="center" vertical="center" wrapText="1"/>
    </xf>
    <xf numFmtId="14" fontId="27" fillId="2" borderId="6" xfId="0" quotePrefix="1" applyNumberFormat="1" applyFont="1" applyFill="1" applyBorder="1" applyAlignment="1">
      <alignment horizontal="center" vertical="center" wrapText="1"/>
    </xf>
    <xf numFmtId="0" fontId="27" fillId="2" borderId="6" xfId="0" applyFont="1" applyFill="1" applyBorder="1" applyAlignment="1">
      <alignment horizontal="left" vertical="center" wrapText="1"/>
    </xf>
    <xf numFmtId="0" fontId="27" fillId="2" borderId="11" xfId="2" applyFont="1" applyFill="1" applyBorder="1" applyAlignment="1" applyProtection="1">
      <alignment horizontal="center" vertical="center" wrapText="1"/>
      <protection locked="0"/>
    </xf>
    <xf numFmtId="166" fontId="27" fillId="2" borderId="8" xfId="2" applyNumberFormat="1" applyFont="1" applyFill="1" applyBorder="1" applyAlignment="1" applyProtection="1">
      <alignment horizontal="left" vertical="center" wrapText="1"/>
      <protection locked="0"/>
    </xf>
    <xf numFmtId="166" fontId="27" fillId="2" borderId="8" xfId="2" applyNumberFormat="1" applyFont="1" applyFill="1" applyBorder="1" applyAlignment="1" applyProtection="1">
      <alignment horizontal="center" vertical="center" wrapText="1"/>
      <protection locked="0"/>
    </xf>
    <xf numFmtId="164" fontId="27" fillId="2" borderId="8" xfId="0" applyNumberFormat="1" applyFont="1" applyFill="1" applyBorder="1" applyAlignment="1">
      <alignment horizontal="center" vertical="center" wrapText="1"/>
    </xf>
    <xf numFmtId="0" fontId="36" fillId="2" borderId="6" xfId="0" applyFont="1" applyFill="1" applyBorder="1" applyAlignment="1">
      <alignment vertical="center" wrapText="1"/>
    </xf>
    <xf numFmtId="0" fontId="27" fillId="2" borderId="6" xfId="0" applyFont="1" applyFill="1" applyBorder="1" applyAlignment="1">
      <alignment vertical="center"/>
    </xf>
    <xf numFmtId="14" fontId="36" fillId="2" borderId="11" xfId="0" quotePrefix="1" applyNumberFormat="1" applyFont="1" applyFill="1" applyBorder="1" applyAlignment="1">
      <alignment horizontal="center" vertical="center" wrapText="1"/>
    </xf>
    <xf numFmtId="166" fontId="27" fillId="2" borderId="6" xfId="0" quotePrefix="1" applyNumberFormat="1" applyFont="1" applyFill="1" applyBorder="1" applyAlignment="1">
      <alignment horizontal="center" vertical="center" wrapText="1"/>
    </xf>
    <xf numFmtId="166" fontId="27" fillId="2" borderId="6" xfId="2" applyNumberFormat="1" applyFont="1" applyFill="1" applyBorder="1" applyAlignment="1" applyProtection="1">
      <alignment horizontal="left" vertical="center" wrapText="1"/>
      <protection locked="0"/>
    </xf>
    <xf numFmtId="165" fontId="27" fillId="2" borderId="6" xfId="0" applyNumberFormat="1" applyFont="1" applyFill="1" applyBorder="1" applyAlignment="1">
      <alignment horizontal="center" vertical="center" wrapText="1"/>
    </xf>
    <xf numFmtId="14" fontId="36" fillId="2" borderId="6" xfId="0" quotePrefix="1" applyNumberFormat="1" applyFont="1" applyFill="1" applyBorder="1" applyAlignment="1">
      <alignment vertical="center" wrapText="1"/>
    </xf>
    <xf numFmtId="166" fontId="27" fillId="2" borderId="6" xfId="2" quotePrefix="1" applyNumberFormat="1" applyFont="1" applyFill="1" applyBorder="1" applyAlignment="1" applyProtection="1">
      <alignment horizontal="left" vertical="center" wrapText="1"/>
      <protection locked="0"/>
    </xf>
    <xf numFmtId="43" fontId="27" fillId="2" borderId="6" xfId="1" applyFont="1" applyFill="1" applyBorder="1" applyAlignment="1">
      <alignment vertical="center"/>
    </xf>
    <xf numFmtId="0" fontId="29" fillId="2" borderId="8" xfId="0" applyFont="1" applyFill="1" applyBorder="1" applyAlignment="1">
      <alignment horizontal="justify" vertical="center" wrapText="1"/>
    </xf>
    <xf numFmtId="0" fontId="30" fillId="2" borderId="6" xfId="0" applyFont="1" applyFill="1" applyBorder="1" applyAlignment="1">
      <alignment horizontal="left" vertical="center" wrapText="1"/>
    </xf>
    <xf numFmtId="166" fontId="27" fillId="2" borderId="6" xfId="0" applyNumberFormat="1" applyFont="1" applyFill="1" applyBorder="1" applyAlignment="1">
      <alignment vertical="center"/>
    </xf>
    <xf numFmtId="166" fontId="27" fillId="2" borderId="6" xfId="0" applyNumberFormat="1" applyFont="1" applyFill="1" applyBorder="1" applyAlignment="1">
      <alignment vertical="center" wrapText="1"/>
    </xf>
    <xf numFmtId="0" fontId="27" fillId="2" borderId="8" xfId="0" applyFont="1" applyFill="1" applyBorder="1" applyAlignment="1">
      <alignment horizontal="justify" vertical="center" wrapText="1"/>
    </xf>
    <xf numFmtId="0" fontId="27" fillId="2" borderId="6" xfId="0" applyFont="1" applyFill="1" applyBorder="1" applyAlignment="1">
      <alignment vertical="center" wrapText="1"/>
    </xf>
    <xf numFmtId="43" fontId="27" fillId="2" borderId="6" xfId="1" applyFont="1" applyFill="1" applyBorder="1" applyAlignment="1">
      <alignment horizontal="right" vertical="center" wrapText="1"/>
    </xf>
    <xf numFmtId="164" fontId="27" fillId="2" borderId="22" xfId="0" applyNumberFormat="1" applyFont="1" applyFill="1" applyBorder="1" applyAlignment="1">
      <alignment horizontal="center" vertical="center"/>
    </xf>
    <xf numFmtId="0" fontId="27" fillId="2" borderId="8" xfId="0" applyFont="1" applyFill="1" applyBorder="1" applyAlignment="1">
      <alignment vertical="center"/>
    </xf>
    <xf numFmtId="0" fontId="34" fillId="2" borderId="0" xfId="0" applyFont="1" applyFill="1" applyAlignment="1">
      <alignment vertical="center"/>
    </xf>
    <xf numFmtId="0" fontId="33" fillId="2" borderId="8" xfId="0" applyFont="1" applyFill="1" applyBorder="1" applyAlignment="1">
      <alignment horizontal="justify" vertical="center" wrapText="1"/>
    </xf>
    <xf numFmtId="43" fontId="27" fillId="2" borderId="7" xfId="1" applyFont="1" applyFill="1" applyBorder="1" applyAlignment="1">
      <alignment vertical="center"/>
    </xf>
    <xf numFmtId="166" fontId="27" fillId="2" borderId="8" xfId="0" applyNumberFormat="1" applyFont="1" applyFill="1" applyBorder="1" applyAlignment="1">
      <alignment horizontal="center" vertical="center"/>
    </xf>
    <xf numFmtId="0" fontId="27" fillId="2" borderId="8" xfId="0" applyFont="1" applyFill="1" applyBorder="1" applyAlignment="1">
      <alignment vertical="center" wrapText="1"/>
    </xf>
    <xf numFmtId="166" fontId="27" fillId="2" borderId="8" xfId="0" applyNumberFormat="1" applyFont="1" applyFill="1" applyBorder="1" applyAlignment="1">
      <alignment vertical="center"/>
    </xf>
    <xf numFmtId="43" fontId="27" fillId="2" borderId="6" xfId="1" applyFont="1" applyFill="1" applyBorder="1" applyAlignment="1">
      <alignment vertical="center" wrapText="1"/>
    </xf>
    <xf numFmtId="164" fontId="27" fillId="2" borderId="22" xfId="0" applyNumberFormat="1" applyFont="1" applyFill="1" applyBorder="1" applyAlignment="1">
      <alignment vertical="center"/>
    </xf>
    <xf numFmtId="0" fontId="31" fillId="2" borderId="6" xfId="0" applyFont="1" applyFill="1" applyBorder="1" applyAlignment="1">
      <alignment horizontal="left" vertical="center" wrapText="1"/>
    </xf>
    <xf numFmtId="0" fontId="29" fillId="2" borderId="11" xfId="0" applyFont="1" applyFill="1" applyBorder="1" applyAlignment="1">
      <alignment horizontal="justify" vertical="center" wrapText="1"/>
    </xf>
    <xf numFmtId="0" fontId="29" fillId="2" borderId="10" xfId="0" applyFont="1" applyFill="1" applyBorder="1" applyAlignment="1">
      <alignment horizontal="justify" vertical="center" wrapText="1"/>
    </xf>
    <xf numFmtId="43" fontId="27" fillId="2" borderId="0" xfId="1" applyFont="1" applyFill="1" applyBorder="1" applyAlignment="1">
      <alignment horizontal="right" vertical="center"/>
    </xf>
    <xf numFmtId="0" fontId="28" fillId="2" borderId="22" xfId="0" applyFont="1" applyFill="1" applyBorder="1" applyAlignment="1">
      <alignment horizontal="left" vertical="center" wrapText="1"/>
    </xf>
    <xf numFmtId="164" fontId="29" fillId="2" borderId="8" xfId="0" applyNumberFormat="1" applyFont="1" applyFill="1" applyBorder="1" applyAlignment="1">
      <alignment horizontal="center" vertical="center"/>
    </xf>
    <xf numFmtId="0" fontId="29" fillId="2" borderId="8" xfId="0" applyFont="1" applyFill="1" applyBorder="1" applyAlignment="1">
      <alignment horizontal="center" vertical="center"/>
    </xf>
    <xf numFmtId="43" fontId="33" fillId="2" borderId="6" xfId="1" applyFont="1" applyFill="1" applyBorder="1" applyAlignment="1">
      <alignment horizontal="right" vertical="center" wrapText="1"/>
    </xf>
    <xf numFmtId="43" fontId="33" fillId="2" borderId="6" xfId="1" applyFont="1" applyFill="1" applyBorder="1" applyAlignment="1">
      <alignment horizontal="center" vertical="center" wrapText="1"/>
    </xf>
    <xf numFmtId="166" fontId="35" fillId="0" borderId="6" xfId="0" applyNumberFormat="1" applyFont="1" applyFill="1" applyBorder="1" applyAlignment="1">
      <alignment horizontal="center" vertical="center" wrapText="1"/>
    </xf>
    <xf numFmtId="0" fontId="27" fillId="0" borderId="6" xfId="0" applyFont="1" applyFill="1" applyBorder="1" applyAlignment="1">
      <alignment horizontal="center" vertical="center" wrapText="1"/>
    </xf>
    <xf numFmtId="14" fontId="29" fillId="2" borderId="6" xfId="0" quotePrefix="1" applyNumberFormat="1" applyFont="1" applyFill="1" applyBorder="1" applyAlignment="1">
      <alignment horizontal="center" vertical="center" wrapText="1"/>
    </xf>
    <xf numFmtId="164" fontId="27" fillId="2" borderId="11" xfId="0" applyNumberFormat="1" applyFont="1" applyFill="1" applyBorder="1" applyAlignment="1">
      <alignment horizontal="center" vertical="center"/>
    </xf>
    <xf numFmtId="164" fontId="27" fillId="2" borderId="8" xfId="0" applyNumberFormat="1" applyFont="1" applyFill="1" applyBorder="1" applyAlignment="1">
      <alignment horizontal="center" vertical="center"/>
    </xf>
    <xf numFmtId="166" fontId="27" fillId="2" borderId="11" xfId="0" applyNumberFormat="1" applyFont="1" applyFill="1" applyBorder="1" applyAlignment="1">
      <alignment horizontal="center" vertical="center"/>
    </xf>
    <xf numFmtId="166" fontId="27" fillId="2" borderId="8" xfId="0" applyNumberFormat="1" applyFont="1" applyFill="1" applyBorder="1" applyAlignment="1">
      <alignment horizontal="center" vertical="center"/>
    </xf>
    <xf numFmtId="166" fontId="29" fillId="2" borderId="11" xfId="0" applyNumberFormat="1" applyFont="1" applyFill="1" applyBorder="1" applyAlignment="1">
      <alignment horizontal="center" vertical="center" wrapText="1"/>
    </xf>
    <xf numFmtId="166" fontId="29" fillId="2" borderId="8" xfId="0" applyNumberFormat="1" applyFont="1" applyFill="1" applyBorder="1" applyAlignment="1">
      <alignment horizontal="center" vertical="center" wrapText="1"/>
    </xf>
    <xf numFmtId="166" fontId="29" fillId="2" borderId="10" xfId="0" applyNumberFormat="1"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8" xfId="0" applyFont="1" applyFill="1" applyBorder="1" applyAlignment="1">
      <alignment horizontal="center" vertical="center" wrapText="1"/>
    </xf>
    <xf numFmtId="166" fontId="27" fillId="2" borderId="11" xfId="0" applyNumberFormat="1" applyFont="1" applyFill="1" applyBorder="1" applyAlignment="1">
      <alignment horizontal="center" vertical="center" wrapText="1"/>
    </xf>
    <xf numFmtId="166" fontId="27" fillId="2" borderId="8" xfId="0" applyNumberFormat="1"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8" xfId="0" applyFont="1" applyFill="1" applyBorder="1" applyAlignment="1">
      <alignment horizontal="center" vertical="center" wrapText="1"/>
    </xf>
    <xf numFmtId="14" fontId="29" fillId="2" borderId="11" xfId="0" applyNumberFormat="1"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9" fillId="0" borderId="10" xfId="0" applyFont="1" applyFill="1" applyBorder="1" applyAlignment="1">
      <alignment horizontal="center" vertical="center" wrapText="1"/>
    </xf>
    <xf numFmtId="166" fontId="27" fillId="2" borderId="11" xfId="1" applyNumberFormat="1" applyFont="1" applyFill="1" applyBorder="1" applyAlignment="1">
      <alignment horizontal="center" vertical="center" wrapText="1"/>
    </xf>
    <xf numFmtId="166" fontId="27" fillId="2" borderId="10" xfId="1" applyNumberFormat="1" applyFont="1" applyFill="1" applyBorder="1" applyAlignment="1">
      <alignment horizontal="center" vertical="center" wrapText="1"/>
    </xf>
    <xf numFmtId="166" fontId="27" fillId="2" borderId="8" xfId="1" applyNumberFormat="1" applyFont="1" applyFill="1" applyBorder="1" applyAlignment="1">
      <alignment horizontal="center" vertical="center" wrapText="1"/>
    </xf>
    <xf numFmtId="43" fontId="29" fillId="2" borderId="11" xfId="1" applyFont="1" applyFill="1" applyBorder="1" applyAlignment="1">
      <alignment horizontal="center" vertical="center" wrapText="1"/>
    </xf>
    <xf numFmtId="43" fontId="29" fillId="2" borderId="10" xfId="1" applyFont="1" applyFill="1" applyBorder="1" applyAlignment="1">
      <alignment horizontal="center" vertical="center" wrapText="1"/>
    </xf>
    <xf numFmtId="43" fontId="29" fillId="2" borderId="8" xfId="1"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31" fillId="0" borderId="16" xfId="0" applyFont="1" applyBorder="1" applyAlignment="1">
      <alignment horizontal="left" vertical="center" wrapText="1"/>
    </xf>
    <xf numFmtId="0" fontId="31" fillId="0" borderId="15" xfId="0" applyFont="1" applyBorder="1" applyAlignment="1">
      <alignment horizontal="left" vertical="center" wrapText="1"/>
    </xf>
    <xf numFmtId="0" fontId="31" fillId="0" borderId="7" xfId="0" applyFont="1" applyBorder="1" applyAlignment="1">
      <alignment horizontal="left" vertical="center" wrapText="1"/>
    </xf>
    <xf numFmtId="0" fontId="28" fillId="0" borderId="6" xfId="0" applyFont="1" applyBorder="1" applyAlignment="1">
      <alignment horizontal="left" vertical="center" wrapText="1"/>
    </xf>
    <xf numFmtId="164" fontId="29" fillId="0" borderId="11" xfId="0" applyNumberFormat="1" applyFont="1" applyFill="1" applyBorder="1" applyAlignment="1">
      <alignment horizontal="center" vertical="center" wrapText="1"/>
    </xf>
    <xf numFmtId="164" fontId="29" fillId="0" borderId="10" xfId="0" applyNumberFormat="1" applyFont="1" applyFill="1" applyBorder="1" applyAlignment="1">
      <alignment horizontal="center" vertical="center" wrapText="1"/>
    </xf>
    <xf numFmtId="164" fontId="29" fillId="0" borderId="8" xfId="0" applyNumberFormat="1"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8" xfId="0" applyFont="1" applyFill="1" applyBorder="1" applyAlignment="1">
      <alignment horizontal="center" vertical="center" wrapText="1"/>
    </xf>
    <xf numFmtId="14" fontId="29" fillId="2" borderId="10" xfId="0" applyNumberFormat="1" applyFont="1" applyFill="1" applyBorder="1" applyAlignment="1">
      <alignment horizontal="center" vertical="center" wrapText="1"/>
    </xf>
    <xf numFmtId="14" fontId="29" fillId="2" borderId="8" xfId="0" applyNumberFormat="1" applyFont="1" applyFill="1" applyBorder="1" applyAlignment="1">
      <alignment horizontal="center" vertical="center" wrapText="1"/>
    </xf>
    <xf numFmtId="164" fontId="29" fillId="0" borderId="11" xfId="0" applyNumberFormat="1" applyFont="1" applyFill="1" applyBorder="1" applyAlignment="1">
      <alignment horizontal="center" vertical="center"/>
    </xf>
    <xf numFmtId="164" fontId="29" fillId="0" borderId="10" xfId="0" applyNumberFormat="1" applyFont="1" applyFill="1" applyBorder="1" applyAlignment="1">
      <alignment horizontal="center" vertical="center"/>
    </xf>
    <xf numFmtId="164" fontId="29" fillId="0" borderId="8" xfId="0" applyNumberFormat="1" applyFont="1" applyFill="1" applyBorder="1" applyAlignment="1">
      <alignment horizontal="center" vertical="center"/>
    </xf>
    <xf numFmtId="165" fontId="27" fillId="0" borderId="11" xfId="0" applyNumberFormat="1" applyFont="1" applyFill="1" applyBorder="1" applyAlignment="1">
      <alignment horizontal="center" vertical="center"/>
    </xf>
    <xf numFmtId="165" fontId="27" fillId="0" borderId="10" xfId="0" applyNumberFormat="1" applyFont="1" applyFill="1" applyBorder="1" applyAlignment="1">
      <alignment horizontal="center" vertical="center"/>
    </xf>
    <xf numFmtId="165" fontId="27" fillId="0" borderId="8" xfId="0" applyNumberFormat="1" applyFont="1" applyFill="1" applyBorder="1" applyAlignment="1">
      <alignment horizontal="center" vertical="center"/>
    </xf>
    <xf numFmtId="0" fontId="29" fillId="2" borderId="15" xfId="0" applyFont="1" applyFill="1" applyBorder="1" applyAlignment="1">
      <alignment horizontal="center" vertical="center"/>
    </xf>
    <xf numFmtId="0" fontId="28" fillId="2" borderId="16"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8" fillId="2" borderId="16"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8" fillId="2" borderId="7" xfId="0" applyFont="1" applyFill="1" applyBorder="1" applyAlignment="1">
      <alignment horizontal="left" vertical="center" wrapText="1"/>
    </xf>
    <xf numFmtId="164" fontId="29" fillId="2" borderId="11" xfId="0" applyNumberFormat="1" applyFont="1" applyFill="1" applyBorder="1" applyAlignment="1">
      <alignment horizontal="center" vertical="center" wrapText="1"/>
    </xf>
    <xf numFmtId="164" fontId="29" fillId="2" borderId="10" xfId="0" applyNumberFormat="1" applyFont="1" applyFill="1" applyBorder="1" applyAlignment="1">
      <alignment horizontal="center" vertical="center" wrapText="1"/>
    </xf>
    <xf numFmtId="164" fontId="29" fillId="2" borderId="8" xfId="0" applyNumberFormat="1" applyFont="1" applyFill="1" applyBorder="1" applyAlignment="1">
      <alignment horizontal="center" vertical="center" wrapText="1"/>
    </xf>
    <xf numFmtId="0" fontId="29" fillId="2" borderId="10" xfId="0" applyFont="1" applyFill="1" applyBorder="1" applyAlignment="1">
      <alignment horizontal="center" vertical="center" wrapText="1"/>
    </xf>
    <xf numFmtId="0" fontId="31" fillId="0" borderId="16" xfId="0" applyFont="1" applyBorder="1" applyAlignment="1">
      <alignment horizontal="left" vertical="center"/>
    </xf>
    <xf numFmtId="0" fontId="31" fillId="0" borderId="15" xfId="0" applyFont="1" applyBorder="1" applyAlignment="1">
      <alignment horizontal="left" vertical="center"/>
    </xf>
    <xf numFmtId="0" fontId="31" fillId="0" borderId="7" xfId="0" applyFont="1" applyBorder="1" applyAlignment="1">
      <alignment horizontal="left" vertical="center"/>
    </xf>
    <xf numFmtId="0" fontId="29" fillId="2" borderId="6"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6" xfId="2" applyFont="1" applyBorder="1" applyAlignment="1" applyProtection="1">
      <alignment horizontal="center" vertical="center" wrapText="1"/>
    </xf>
    <xf numFmtId="0" fontId="21" fillId="0" borderId="17" xfId="2" applyFont="1" applyBorder="1" applyAlignment="1" applyProtection="1">
      <alignment horizontal="center" vertical="center" wrapText="1"/>
    </xf>
    <xf numFmtId="0" fontId="28" fillId="2" borderId="27" xfId="0" applyFont="1" applyFill="1" applyBorder="1" applyAlignment="1">
      <alignment horizontal="left" vertical="center" wrapText="1"/>
    </xf>
    <xf numFmtId="0" fontId="28" fillId="2" borderId="28" xfId="0" applyFont="1" applyFill="1" applyBorder="1" applyAlignment="1">
      <alignment horizontal="left" vertical="center" wrapText="1"/>
    </xf>
    <xf numFmtId="0" fontId="28" fillId="2" borderId="29"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19" xfId="0" applyFont="1" applyFill="1" applyBorder="1" applyAlignment="1">
      <alignment horizontal="center" vertical="center" wrapText="1"/>
    </xf>
    <xf numFmtId="3" fontId="28" fillId="2" borderId="13" xfId="0" applyNumberFormat="1" applyFont="1" applyFill="1" applyBorder="1" applyAlignment="1">
      <alignment horizontal="left" vertical="center" wrapText="1"/>
    </xf>
    <xf numFmtId="0" fontId="28" fillId="2" borderId="25" xfId="0" applyFont="1" applyFill="1" applyBorder="1" applyAlignment="1">
      <alignment horizontal="left" vertical="center" wrapText="1"/>
    </xf>
    <xf numFmtId="0" fontId="28" fillId="2" borderId="14" xfId="0" applyFont="1" applyFill="1" applyBorder="1" applyAlignment="1">
      <alignment horizontal="left" vertical="center" wrapText="1"/>
    </xf>
    <xf numFmtId="166" fontId="21" fillId="0" borderId="16" xfId="0" applyNumberFormat="1" applyFont="1" applyFill="1" applyBorder="1" applyAlignment="1">
      <alignment horizontal="center" vertical="center" wrapText="1"/>
    </xf>
    <xf numFmtId="166" fontId="21" fillId="0" borderId="15" xfId="0" applyNumberFormat="1" applyFont="1" applyFill="1" applyBorder="1" applyAlignment="1">
      <alignment horizontal="center" vertical="center" wrapText="1"/>
    </xf>
    <xf numFmtId="166" fontId="21" fillId="0" borderId="7" xfId="0" applyNumberFormat="1" applyFont="1" applyFill="1" applyBorder="1" applyAlignment="1">
      <alignment horizontal="center" vertical="center" wrapText="1"/>
    </xf>
    <xf numFmtId="43" fontId="21" fillId="0" borderId="1" xfId="1" applyFont="1" applyFill="1" applyBorder="1" applyAlignment="1">
      <alignment horizontal="center" vertical="center" wrapText="1"/>
    </xf>
    <xf numFmtId="43" fontId="21" fillId="0" borderId="2" xfId="1" applyFont="1" applyFill="1" applyBorder="1" applyAlignment="1">
      <alignment horizontal="center" vertical="center" wrapText="1"/>
    </xf>
    <xf numFmtId="43" fontId="21" fillId="0" borderId="3" xfId="1" applyFont="1" applyFill="1" applyBorder="1" applyAlignment="1">
      <alignment horizontal="center" vertical="center" wrapText="1"/>
    </xf>
    <xf numFmtId="43" fontId="21" fillId="2" borderId="1" xfId="1" applyFont="1" applyFill="1" applyBorder="1" applyAlignment="1">
      <alignment horizontal="center" vertical="center" wrapText="1"/>
    </xf>
    <xf numFmtId="43" fontId="21" fillId="2" borderId="2" xfId="1" applyFont="1" applyFill="1" applyBorder="1" applyAlignment="1">
      <alignment horizontal="center" vertical="center" wrapText="1"/>
    </xf>
    <xf numFmtId="43" fontId="21" fillId="2" borderId="3" xfId="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8" xfId="0" applyFont="1" applyFill="1" applyBorder="1" applyAlignment="1">
      <alignment horizontal="center" vertical="center" wrapText="1"/>
    </xf>
    <xf numFmtId="166" fontId="27" fillId="2" borderId="10" xfId="0" applyNumberFormat="1" applyFont="1" applyFill="1" applyBorder="1" applyAlignment="1">
      <alignment horizontal="center" vertical="center" wrapText="1"/>
    </xf>
    <xf numFmtId="166" fontId="29" fillId="2" borderId="11" xfId="2" applyNumberFormat="1" applyFont="1" applyFill="1" applyBorder="1" applyAlignment="1" applyProtection="1">
      <alignment horizontal="left" vertical="center" wrapText="1"/>
      <protection locked="0"/>
    </xf>
    <xf numFmtId="166" fontId="29" fillId="2" borderId="10" xfId="2" applyNumberFormat="1" applyFont="1" applyFill="1" applyBorder="1" applyAlignment="1" applyProtection="1">
      <alignment horizontal="left" vertical="center" wrapText="1"/>
      <protection locked="0"/>
    </xf>
    <xf numFmtId="166" fontId="29" fillId="2" borderId="8" xfId="2" applyNumberFormat="1" applyFont="1" applyFill="1" applyBorder="1" applyAlignment="1" applyProtection="1">
      <alignment horizontal="left" vertical="center" wrapText="1"/>
      <protection locked="0"/>
    </xf>
    <xf numFmtId="43" fontId="27" fillId="2" borderId="11" xfId="1" applyFont="1" applyFill="1" applyBorder="1" applyAlignment="1">
      <alignment horizontal="center" vertical="center" wrapText="1"/>
    </xf>
    <xf numFmtId="43" fontId="27" fillId="2" borderId="10" xfId="1" applyFont="1" applyFill="1" applyBorder="1" applyAlignment="1">
      <alignment horizontal="center" vertical="center" wrapText="1"/>
    </xf>
    <xf numFmtId="43" fontId="27" fillId="2" borderId="8" xfId="1" applyFont="1" applyFill="1" applyBorder="1" applyAlignment="1">
      <alignment horizontal="center" vertical="center" wrapText="1"/>
    </xf>
    <xf numFmtId="0" fontId="29" fillId="0" borderId="11" xfId="2" applyFont="1" applyBorder="1" applyAlignment="1" applyProtection="1">
      <alignment horizontal="center" vertical="center" wrapText="1"/>
      <protection locked="0"/>
    </xf>
    <xf numFmtId="0" fontId="29" fillId="0" borderId="10" xfId="2" applyFont="1" applyBorder="1" applyAlignment="1" applyProtection="1">
      <alignment horizontal="center" vertical="center" wrapText="1"/>
      <protection locked="0"/>
    </xf>
    <xf numFmtId="0" fontId="29" fillId="0" borderId="8" xfId="2" applyFont="1" applyBorder="1" applyAlignment="1" applyProtection="1">
      <alignment horizontal="center" vertical="center" wrapText="1"/>
      <protection locked="0"/>
    </xf>
    <xf numFmtId="166" fontId="27" fillId="0" borderId="11" xfId="0" applyNumberFormat="1" applyFont="1" applyFill="1" applyBorder="1" applyAlignment="1">
      <alignment horizontal="center" vertical="center" wrapText="1"/>
    </xf>
    <xf numFmtId="166" fontId="27" fillId="0" borderId="10" xfId="0" applyNumberFormat="1" applyFont="1" applyFill="1" applyBorder="1" applyAlignment="1">
      <alignment horizontal="center" vertical="center" wrapText="1"/>
    </xf>
    <xf numFmtId="166" fontId="27" fillId="0" borderId="8" xfId="0" applyNumberFormat="1" applyFont="1" applyFill="1" applyBorder="1" applyAlignment="1">
      <alignment horizontal="center" vertical="center" wrapText="1"/>
    </xf>
    <xf numFmtId="165" fontId="27" fillId="2" borderId="11" xfId="0" applyNumberFormat="1" applyFont="1" applyFill="1" applyBorder="1" applyAlignment="1">
      <alignment horizontal="center" vertical="center" wrapText="1"/>
    </xf>
    <xf numFmtId="165" fontId="27" fillId="2" borderId="8" xfId="0" applyNumberFormat="1" applyFont="1" applyFill="1" applyBorder="1" applyAlignment="1">
      <alignment horizontal="center" vertical="center" wrapText="1"/>
    </xf>
    <xf numFmtId="164" fontId="29" fillId="2" borderId="10" xfId="0" applyNumberFormat="1" applyFont="1" applyFill="1" applyBorder="1" applyAlignment="1">
      <alignment horizontal="center" vertical="center"/>
    </xf>
    <xf numFmtId="164" fontId="29" fillId="2" borderId="8" xfId="0" applyNumberFormat="1" applyFont="1" applyFill="1" applyBorder="1" applyAlignment="1">
      <alignment horizontal="center" vertical="center"/>
    </xf>
    <xf numFmtId="0" fontId="29" fillId="2" borderId="11"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8" xfId="0" applyFont="1" applyFill="1" applyBorder="1" applyAlignment="1">
      <alignment horizontal="center" vertical="center"/>
    </xf>
    <xf numFmtId="0" fontId="33" fillId="2" borderId="16"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29"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22" xfId="0" applyFont="1" applyFill="1" applyBorder="1" applyAlignment="1">
      <alignment horizontal="center" vertical="center" wrapText="1"/>
    </xf>
    <xf numFmtId="166" fontId="29" fillId="2" borderId="11" xfId="0" applyNumberFormat="1" applyFont="1" applyFill="1" applyBorder="1" applyAlignment="1">
      <alignment horizontal="center" vertical="center"/>
    </xf>
    <xf numFmtId="166" fontId="29" fillId="2" borderId="10" xfId="0" applyNumberFormat="1" applyFont="1" applyFill="1" applyBorder="1" applyAlignment="1">
      <alignment horizontal="center" vertical="center"/>
    </xf>
    <xf numFmtId="166" fontId="29" fillId="2" borderId="8" xfId="0" applyNumberFormat="1" applyFont="1" applyFill="1" applyBorder="1" applyAlignment="1">
      <alignment horizontal="center" vertical="center"/>
    </xf>
    <xf numFmtId="43" fontId="29" fillId="2" borderId="11" xfId="1" applyFont="1" applyFill="1" applyBorder="1" applyAlignment="1">
      <alignment horizontal="center" vertical="center"/>
    </xf>
    <xf numFmtId="43" fontId="29" fillId="2" borderId="10" xfId="1" applyFont="1" applyFill="1" applyBorder="1" applyAlignment="1">
      <alignment horizontal="center" vertical="center"/>
    </xf>
    <xf numFmtId="43" fontId="29" fillId="2" borderId="8" xfId="1" applyFont="1" applyFill="1" applyBorder="1" applyAlignment="1">
      <alignment horizontal="center" vertical="center"/>
    </xf>
    <xf numFmtId="166" fontId="29" fillId="2" borderId="11" xfId="0" quotePrefix="1" applyNumberFormat="1"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7" xfId="0" applyFont="1" applyFill="1" applyBorder="1" applyAlignment="1">
      <alignment horizontal="center" vertical="center" wrapText="1"/>
    </xf>
    <xf numFmtId="166" fontId="29" fillId="2" borderId="11" xfId="2" applyNumberFormat="1" applyFont="1" applyFill="1" applyBorder="1" applyAlignment="1" applyProtection="1">
      <alignment horizontal="center" vertical="center" wrapText="1"/>
      <protection locked="0"/>
    </xf>
    <xf numFmtId="166" fontId="29" fillId="2" borderId="10" xfId="2" applyNumberFormat="1" applyFont="1" applyFill="1" applyBorder="1" applyAlignment="1" applyProtection="1">
      <alignment horizontal="center" vertical="center" wrapText="1"/>
      <protection locked="0"/>
    </xf>
    <xf numFmtId="166" fontId="29" fillId="2" borderId="8" xfId="2" applyNumberFormat="1" applyFont="1" applyFill="1" applyBorder="1" applyAlignment="1" applyProtection="1">
      <alignment horizontal="center" vertical="center" wrapText="1"/>
      <protection locked="0"/>
    </xf>
    <xf numFmtId="0" fontId="27" fillId="2" borderId="13"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22" xfId="0" applyFont="1" applyFill="1" applyBorder="1" applyAlignment="1">
      <alignment horizontal="center" vertical="center" wrapText="1"/>
    </xf>
    <xf numFmtId="14" fontId="27" fillId="2" borderId="11" xfId="0" applyNumberFormat="1" applyFont="1" applyFill="1" applyBorder="1" applyAlignment="1">
      <alignment horizontal="center" vertical="center" wrapText="1"/>
    </xf>
    <xf numFmtId="14" fontId="27" fillId="2" borderId="8" xfId="0" applyNumberFormat="1" applyFont="1" applyFill="1" applyBorder="1" applyAlignment="1">
      <alignment horizontal="center" vertical="center" wrapText="1"/>
    </xf>
    <xf numFmtId="164" fontId="27" fillId="2" borderId="11" xfId="0" applyNumberFormat="1" applyFont="1" applyFill="1" applyBorder="1" applyAlignment="1">
      <alignment horizontal="center" vertical="center" wrapText="1"/>
    </xf>
    <xf numFmtId="164" fontId="27" fillId="2" borderId="8" xfId="0" applyNumberFormat="1" applyFont="1" applyFill="1" applyBorder="1" applyAlignment="1">
      <alignment horizontal="center" vertical="center" wrapText="1"/>
    </xf>
    <xf numFmtId="0" fontId="29" fillId="2" borderId="11" xfId="2" applyFont="1" applyFill="1" applyBorder="1" applyAlignment="1" applyProtection="1">
      <alignment horizontal="center" vertical="center" wrapText="1"/>
      <protection locked="0"/>
    </xf>
    <xf numFmtId="0" fontId="29" fillId="2" borderId="8" xfId="2" applyFont="1" applyFill="1" applyBorder="1" applyAlignment="1" applyProtection="1">
      <alignment horizontal="center" vertical="center" wrapText="1"/>
      <protection locked="0"/>
    </xf>
    <xf numFmtId="0" fontId="29" fillId="2" borderId="10" xfId="2" applyFont="1" applyFill="1" applyBorder="1" applyAlignment="1" applyProtection="1">
      <alignment horizontal="center" vertical="center" wrapText="1"/>
      <protection locked="0"/>
    </xf>
    <xf numFmtId="0" fontId="27" fillId="2" borderId="11" xfId="2" applyFont="1" applyFill="1" applyBorder="1" applyAlignment="1" applyProtection="1">
      <alignment horizontal="center" vertical="center" wrapText="1"/>
      <protection locked="0"/>
    </xf>
    <xf numFmtId="0" fontId="27" fillId="2" borderId="8" xfId="2" applyFont="1" applyFill="1" applyBorder="1" applyAlignment="1" applyProtection="1">
      <alignment horizontal="center" vertical="center" wrapText="1"/>
      <protection locked="0"/>
    </xf>
    <xf numFmtId="166" fontId="27" fillId="2" borderId="11" xfId="2" applyNumberFormat="1" applyFont="1" applyFill="1" applyBorder="1" applyAlignment="1" applyProtection="1">
      <alignment horizontal="center" vertical="center" wrapText="1"/>
      <protection locked="0"/>
    </xf>
    <xf numFmtId="166" fontId="27" fillId="2" borderId="8" xfId="2" applyNumberFormat="1" applyFont="1" applyFill="1" applyBorder="1" applyAlignment="1" applyProtection="1">
      <alignment horizontal="center" vertical="center" wrapText="1"/>
      <protection locked="0"/>
    </xf>
    <xf numFmtId="0" fontId="3" fillId="0" borderId="6" xfId="0" applyFont="1" applyFill="1" applyBorder="1" applyAlignment="1">
      <alignment horizontal="left" vertical="center"/>
    </xf>
    <xf numFmtId="0" fontId="3" fillId="0" borderId="16" xfId="0" applyFont="1" applyFill="1" applyBorder="1" applyAlignment="1">
      <alignment horizontal="left" vertical="center"/>
    </xf>
    <xf numFmtId="0" fontId="3" fillId="0" borderId="15" xfId="0" applyFont="1" applyFill="1" applyBorder="1" applyAlignment="1">
      <alignment horizontal="left" vertical="center"/>
    </xf>
    <xf numFmtId="0" fontId="3" fillId="0" borderId="7"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5" fillId="0" borderId="6" xfId="0" applyFont="1" applyBorder="1" applyAlignment="1">
      <alignment horizontal="left" vertical="center" wrapText="1"/>
    </xf>
    <xf numFmtId="0" fontId="15" fillId="0" borderId="16" xfId="0" applyFont="1" applyBorder="1" applyAlignment="1">
      <alignment horizontal="left" vertical="center" wrapText="1"/>
    </xf>
    <xf numFmtId="0" fontId="15"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15" fillId="0" borderId="13" xfId="0" applyFont="1" applyBorder="1" applyAlignment="1">
      <alignment horizontal="left" vertical="center" wrapText="1"/>
    </xf>
    <xf numFmtId="0" fontId="15" fillId="0" borderId="25" xfId="0" applyFont="1" applyBorder="1" applyAlignment="1">
      <alignment horizontal="lef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4" fillId="0" borderId="15" xfId="0" applyFont="1" applyBorder="1" applyAlignment="1">
      <alignment horizontal="left" vertical="center" wrapText="1"/>
    </xf>
    <xf numFmtId="0" fontId="3" fillId="0" borderId="12" xfId="0" applyFont="1" applyFill="1" applyBorder="1" applyAlignment="1">
      <alignment vertical="center" wrapText="1"/>
    </xf>
    <xf numFmtId="0" fontId="3" fillId="0" borderId="15" xfId="0" applyFont="1" applyFill="1" applyBorder="1" applyAlignment="1">
      <alignment vertical="center" wrapText="1"/>
    </xf>
    <xf numFmtId="43" fontId="20" fillId="2" borderId="0" xfId="1" applyFont="1" applyFill="1" applyProtection="1">
      <protection locked="0"/>
    </xf>
  </cellXfs>
  <cellStyles count="7">
    <cellStyle name="Comma" xfId="1" builtinId="3"/>
    <cellStyle name="Comma 2" xfId="5"/>
    <cellStyle name="Excel Built-in Normal" xfId="2"/>
    <cellStyle name="Normal" xfId="0" builtinId="0"/>
    <cellStyle name="Normal 2" xfId="4"/>
    <cellStyle name="Normal 3" xfId="6"/>
    <cellStyle name="Normal 4" xfId="3"/>
  </cellStyles>
  <dxfs count="46">
    <dxf>
      <fill>
        <patternFill patternType="solid">
          <fgColor indexed="50"/>
          <bgColor indexed="42"/>
        </patternFill>
      </fill>
    </dxf>
    <dxf>
      <fill>
        <patternFill>
          <bgColor rgb="FFF7994B"/>
        </patternFill>
      </fill>
    </dxf>
    <dxf>
      <fill>
        <patternFill>
          <bgColor rgb="FFF7994B"/>
        </patternFill>
      </fill>
    </dxf>
    <dxf>
      <fill>
        <patternFill>
          <bgColor rgb="FFF7994B"/>
        </patternFill>
      </fill>
    </dxf>
    <dxf>
      <fill>
        <patternFill patternType="solid">
          <fgColor indexed="50"/>
          <bgColor indexed="42"/>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patternType="solid">
          <fgColor indexed="50"/>
          <bgColor indexed="42"/>
        </patternFill>
      </fill>
    </dxf>
    <dxf>
      <fill>
        <patternFill>
          <bgColor rgb="FFF7994B"/>
        </patternFill>
      </fill>
    </dxf>
    <dxf>
      <fill>
        <patternFill patternType="solid">
          <fgColor indexed="50"/>
          <bgColor indexed="42"/>
        </patternFill>
      </fill>
    </dxf>
    <dxf>
      <fill>
        <patternFill>
          <bgColor rgb="FFF7994B"/>
        </patternFill>
      </fill>
    </dxf>
    <dxf>
      <fill>
        <patternFill patternType="solid">
          <fgColor indexed="50"/>
          <bgColor indexed="42"/>
        </patternFill>
      </fill>
    </dxf>
    <dxf>
      <fill>
        <patternFill>
          <bgColor rgb="FFF7994B"/>
        </patternFill>
      </fill>
    </dxf>
    <dxf>
      <fill>
        <patternFill patternType="solid">
          <fgColor indexed="50"/>
          <bgColor indexed="42"/>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bgColor rgb="FFF7994B"/>
        </patternFill>
      </fill>
    </dxf>
    <dxf>
      <fill>
        <patternFill patternType="solid">
          <fgColor indexed="50"/>
          <bgColor indexed="42"/>
        </patternFill>
      </fill>
    </dxf>
    <dxf>
      <fill>
        <patternFill patternType="solid">
          <fgColor indexed="50"/>
          <bgColor indexed="42"/>
        </patternFill>
      </fill>
    </dxf>
    <dxf>
      <fill>
        <patternFill>
          <bgColor rgb="FFF7994B"/>
        </patternFill>
      </fill>
    </dxf>
    <dxf>
      <fill>
        <patternFill patternType="solid">
          <fgColor indexed="50"/>
          <bgColor indexed="42"/>
        </patternFill>
      </fill>
    </dxf>
    <dxf>
      <fill>
        <patternFill patternType="solid">
          <fgColor indexed="50"/>
          <bgColor indexed="42"/>
        </patternFill>
      </fill>
    </dxf>
    <dxf>
      <fill>
        <patternFill>
          <bgColor rgb="FFF7994B"/>
        </patternFill>
      </fill>
    </dxf>
    <dxf>
      <fill>
        <patternFill patternType="solid">
          <fgColor indexed="50"/>
          <bgColor indexed="42"/>
        </patternFill>
      </fill>
    </dxf>
    <dxf>
      <fill>
        <patternFill patternType="solid">
          <fgColor indexed="50"/>
          <bgColor indexed="42"/>
        </patternFill>
      </fill>
    </dxf>
    <dxf>
      <fill>
        <patternFill>
          <bgColor rgb="FFF7994B"/>
        </patternFill>
      </fill>
    </dxf>
    <dxf>
      <fill>
        <patternFill>
          <bgColor rgb="FFF7994B"/>
        </patternFill>
      </fill>
    </dxf>
    <dxf>
      <fill>
        <patternFill patternType="solid">
          <fgColor indexed="50"/>
          <bgColor indexed="42"/>
        </patternFill>
      </fill>
    </dxf>
    <dxf>
      <fill>
        <patternFill>
          <bgColor rgb="FFF7994B"/>
        </patternFill>
      </fill>
    </dxf>
    <dxf>
      <fill>
        <patternFill patternType="solid">
          <fgColor indexed="50"/>
          <bgColor indexed="42"/>
        </patternFill>
      </fill>
    </dxf>
    <dxf>
      <fill>
        <patternFill>
          <bgColor rgb="FFF7994B"/>
        </patternFill>
      </fill>
    </dxf>
    <dxf>
      <fill>
        <patternFill patternType="solid">
          <fgColor indexed="50"/>
          <bgColor indexed="42"/>
        </patternFill>
      </fill>
    </dxf>
  </dxfs>
  <tableStyles count="0" defaultTableStyle="TableStyleMedium9" defaultPivotStyle="PivotStyleLight16"/>
  <colors>
    <mruColors>
      <color rgb="FF99FF33"/>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pascual\Desktop\PMR%20Format%20(EPA)_July-December%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BB%20Requirements/PMR/2021/July%20to%20December/PMR-JULY-DECEMBER-2021.-NEW-FORMAT%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PBAC/BAC/PMR/2021%20PMR/PHilMech's%20FY%202021%20PMR%20for%20the%20Second%20Semester%20(Competitive%20Bidd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MR-Regular%20January%20to%20Ju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
      <sheetName val="Sheet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
      <sheetName val="LCB "/>
      <sheetName val="Computation of Total"/>
      <sheetName val="Sheet1"/>
      <sheetName val="Sheet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
      <sheetName val="LCB "/>
      <sheetName val="Computation of Total"/>
      <sheetName val="Sheet1"/>
      <sheetName val="Sheet2"/>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
      <sheetName val="LCB "/>
      <sheetName val="Computation of Total"/>
      <sheetName val="Sheet1"/>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53"/>
  <sheetViews>
    <sheetView showGridLines="0" tabSelected="1" zoomScale="85" zoomScaleNormal="85" workbookViewId="0">
      <pane xSplit="2" ySplit="8" topLeftCell="M153" activePane="bottomRight" state="frozen"/>
      <selection pane="topRight" activeCell="C1" sqref="C1"/>
      <selection pane="bottomLeft" activeCell="A11" sqref="A11"/>
      <selection pane="bottomRight" activeCell="T153" sqref="T153"/>
    </sheetView>
  </sheetViews>
  <sheetFormatPr defaultColWidth="9.1796875" defaultRowHeight="14" x14ac:dyDescent="0.3"/>
  <cols>
    <col min="1" max="1" width="13.453125" style="1" customWidth="1"/>
    <col min="2" max="2" width="53.54296875" style="77" customWidth="1"/>
    <col min="3" max="3" width="8.453125" style="1" customWidth="1"/>
    <col min="4" max="4" width="13.81640625" style="86" customWidth="1"/>
    <col min="5" max="5" width="17.1796875" style="1" customWidth="1"/>
    <col min="6" max="6" width="11.26953125" style="100" customWidth="1"/>
    <col min="7" max="7" width="10.81640625" style="100" customWidth="1"/>
    <col min="8" max="8" width="11.7265625" style="100" customWidth="1"/>
    <col min="9" max="9" width="11.26953125" style="100" customWidth="1"/>
    <col min="10" max="10" width="10.1796875" style="100" customWidth="1"/>
    <col min="11" max="11" width="11" style="145" customWidth="1"/>
    <col min="12" max="12" width="10.453125" style="145" customWidth="1"/>
    <col min="13" max="13" width="15.81640625" style="139" customWidth="1"/>
    <col min="14" max="14" width="10.81640625" style="145" customWidth="1"/>
    <col min="15" max="15" width="11" style="145" customWidth="1"/>
    <col min="16" max="16" width="11.1796875" style="145" customWidth="1"/>
    <col min="17" max="17" width="12.1796875" style="145" customWidth="1"/>
    <col min="18" max="18" width="12.453125" style="145" customWidth="1"/>
    <col min="19" max="19" width="8.7265625" style="151" customWidth="1"/>
    <col min="20" max="20" width="20" style="159" customWidth="1"/>
    <col min="21" max="21" width="18.7265625" style="159" customWidth="1"/>
    <col min="22" max="22" width="20.54296875" style="159" customWidth="1"/>
    <col min="23" max="25" width="18.7265625" style="159" customWidth="1"/>
    <col min="26" max="26" width="20" style="1" customWidth="1"/>
    <col min="27" max="27" width="10" style="1" customWidth="1"/>
    <col min="28" max="31" width="10.1796875" style="1" customWidth="1"/>
    <col min="32" max="32" width="11.453125" style="1" customWidth="1"/>
    <col min="33" max="33" width="14.81640625" style="1" customWidth="1"/>
    <col min="34" max="34" width="9.1796875" style="1"/>
    <col min="35" max="35" width="17.54296875" style="1" customWidth="1"/>
    <col min="36" max="36" width="9.1796875" style="1"/>
    <col min="37" max="37" width="15.54296875" style="1" customWidth="1"/>
    <col min="38" max="16384" width="9.1796875" style="1"/>
  </cols>
  <sheetData>
    <row r="1" spans="1:33" s="121" customFormat="1" ht="10" x14ac:dyDescent="0.2">
      <c r="B1" s="122"/>
      <c r="D1" s="123"/>
      <c r="F1" s="124"/>
      <c r="G1" s="124"/>
      <c r="H1" s="140"/>
      <c r="I1" s="140"/>
      <c r="J1" s="140"/>
      <c r="K1" s="140"/>
      <c r="L1" s="140"/>
      <c r="M1" s="136"/>
      <c r="N1" s="140"/>
      <c r="O1" s="140"/>
      <c r="P1" s="140"/>
      <c r="Q1" s="140"/>
      <c r="R1" s="140"/>
      <c r="S1" s="135"/>
      <c r="T1" s="152"/>
      <c r="U1" s="152"/>
      <c r="V1" s="152"/>
      <c r="W1" s="152"/>
      <c r="X1" s="152"/>
      <c r="Y1" s="152"/>
    </row>
    <row r="2" spans="1:33" s="125" customFormat="1" ht="20" x14ac:dyDescent="0.25">
      <c r="C2" s="161" t="s">
        <v>0</v>
      </c>
      <c r="D2" s="126"/>
      <c r="F2" s="127"/>
      <c r="G2" s="127"/>
      <c r="H2" s="141"/>
      <c r="I2" s="141"/>
      <c r="J2" s="141"/>
      <c r="K2" s="141"/>
      <c r="L2" s="141"/>
      <c r="M2" s="137"/>
      <c r="N2" s="141"/>
      <c r="O2" s="141"/>
      <c r="P2" s="141"/>
      <c r="Q2" s="141"/>
      <c r="R2" s="141"/>
      <c r="S2" s="147"/>
      <c r="T2" s="153"/>
      <c r="U2" s="153"/>
      <c r="V2" s="153"/>
      <c r="W2" s="153"/>
      <c r="X2" s="153"/>
      <c r="Y2" s="153"/>
    </row>
    <row r="3" spans="1:33" s="121" customFormat="1" ht="10" x14ac:dyDescent="0.2">
      <c r="B3" s="122"/>
      <c r="D3" s="123"/>
      <c r="F3" s="124"/>
      <c r="G3" s="124"/>
      <c r="H3" s="140"/>
      <c r="I3" s="140"/>
      <c r="J3" s="140"/>
      <c r="K3" s="140"/>
      <c r="L3" s="140"/>
      <c r="M3" s="136"/>
      <c r="N3" s="140"/>
      <c r="O3" s="140"/>
      <c r="P3" s="140"/>
      <c r="Q3" s="140"/>
      <c r="R3" s="140"/>
      <c r="S3" s="135"/>
      <c r="T3" s="152"/>
      <c r="U3" s="152"/>
      <c r="V3" s="152"/>
      <c r="W3" s="152"/>
      <c r="X3" s="152"/>
      <c r="Y3" s="152"/>
    </row>
    <row r="4" spans="1:33" s="128" customFormat="1" ht="18.75" customHeight="1" x14ac:dyDescent="0.2">
      <c r="B4" s="125"/>
      <c r="C4" s="160" t="s">
        <v>134</v>
      </c>
      <c r="D4" s="123"/>
      <c r="F4" s="129"/>
      <c r="G4" s="129"/>
      <c r="H4" s="142"/>
      <c r="I4" s="142"/>
      <c r="J4" s="142"/>
      <c r="K4" s="142"/>
      <c r="L4" s="142"/>
      <c r="M4" s="136"/>
      <c r="N4" s="142"/>
      <c r="O4" s="142"/>
      <c r="P4" s="142"/>
      <c r="Q4" s="142"/>
      <c r="R4" s="142"/>
      <c r="S4" s="148"/>
      <c r="T4" s="154"/>
      <c r="U4" s="154"/>
      <c r="V4" s="154"/>
      <c r="W4" s="155"/>
      <c r="X4" s="155"/>
      <c r="Y4" s="155"/>
      <c r="Z4" s="130"/>
    </row>
    <row r="5" spans="1:33" s="121" customFormat="1" ht="11" thickBot="1" x14ac:dyDescent="0.3">
      <c r="A5" s="131"/>
      <c r="B5" s="122"/>
      <c r="D5" s="126"/>
      <c r="F5" s="124"/>
      <c r="G5" s="124"/>
      <c r="H5" s="140"/>
      <c r="I5" s="140"/>
      <c r="J5" s="140"/>
      <c r="K5" s="140"/>
      <c r="L5" s="140"/>
      <c r="M5" s="138"/>
      <c r="N5" s="140"/>
      <c r="O5" s="140"/>
      <c r="P5" s="140"/>
      <c r="Q5" s="140"/>
      <c r="R5" s="140"/>
      <c r="S5" s="135"/>
      <c r="T5" s="152"/>
      <c r="U5" s="152"/>
      <c r="V5" s="152"/>
      <c r="W5" s="156"/>
      <c r="X5" s="156"/>
      <c r="Y5" s="156"/>
      <c r="Z5" s="131"/>
    </row>
    <row r="6" spans="1:33" s="132" customFormat="1" ht="18" customHeight="1" x14ac:dyDescent="0.25">
      <c r="A6" s="570" t="s">
        <v>34</v>
      </c>
      <c r="B6" s="572" t="s">
        <v>92</v>
      </c>
      <c r="C6" s="572" t="s">
        <v>2</v>
      </c>
      <c r="D6" s="574" t="s">
        <v>90</v>
      </c>
      <c r="E6" s="572" t="s">
        <v>3</v>
      </c>
      <c r="F6" s="584" t="s">
        <v>6</v>
      </c>
      <c r="G6" s="585"/>
      <c r="H6" s="585"/>
      <c r="I6" s="585"/>
      <c r="J6" s="585"/>
      <c r="K6" s="585"/>
      <c r="L6" s="585"/>
      <c r="M6" s="585"/>
      <c r="N6" s="585"/>
      <c r="O6" s="585"/>
      <c r="P6" s="585"/>
      <c r="Q6" s="585"/>
      <c r="R6" s="586"/>
      <c r="S6" s="594" t="s">
        <v>4</v>
      </c>
      <c r="T6" s="587" t="s">
        <v>5</v>
      </c>
      <c r="U6" s="588"/>
      <c r="V6" s="589"/>
      <c r="W6" s="590" t="s">
        <v>7</v>
      </c>
      <c r="X6" s="591"/>
      <c r="Y6" s="592"/>
      <c r="Z6" s="572" t="s">
        <v>8</v>
      </c>
      <c r="AA6" s="593" t="s">
        <v>9</v>
      </c>
      <c r="AB6" s="593"/>
      <c r="AC6" s="593"/>
      <c r="AD6" s="593"/>
      <c r="AE6" s="593"/>
      <c r="AF6" s="593"/>
      <c r="AG6" s="579" t="s">
        <v>10</v>
      </c>
    </row>
    <row r="7" spans="1:33" s="121" customFormat="1" ht="83.25" customHeight="1" thickBot="1" x14ac:dyDescent="0.3">
      <c r="A7" s="571"/>
      <c r="B7" s="573"/>
      <c r="C7" s="573"/>
      <c r="D7" s="575"/>
      <c r="E7" s="573"/>
      <c r="F7" s="133" t="s">
        <v>11</v>
      </c>
      <c r="G7" s="133" t="s">
        <v>31</v>
      </c>
      <c r="H7" s="133" t="s">
        <v>12</v>
      </c>
      <c r="I7" s="133" t="s">
        <v>13</v>
      </c>
      <c r="J7" s="133" t="s">
        <v>14</v>
      </c>
      <c r="K7" s="143" t="s">
        <v>317</v>
      </c>
      <c r="L7" s="220" t="s">
        <v>318</v>
      </c>
      <c r="M7" s="219" t="s">
        <v>319</v>
      </c>
      <c r="N7" s="143" t="s">
        <v>320</v>
      </c>
      <c r="O7" s="143" t="s">
        <v>321</v>
      </c>
      <c r="P7" s="143" t="s">
        <v>322</v>
      </c>
      <c r="Q7" s="143" t="s">
        <v>23</v>
      </c>
      <c r="R7" s="143" t="s">
        <v>33</v>
      </c>
      <c r="S7" s="595"/>
      <c r="T7" s="157" t="s">
        <v>24</v>
      </c>
      <c r="U7" s="157" t="s">
        <v>20</v>
      </c>
      <c r="V7" s="157" t="s">
        <v>21</v>
      </c>
      <c r="W7" s="157" t="s">
        <v>19</v>
      </c>
      <c r="X7" s="157" t="s">
        <v>20</v>
      </c>
      <c r="Y7" s="157" t="s">
        <v>21</v>
      </c>
      <c r="Z7" s="573"/>
      <c r="AA7" s="134" t="s">
        <v>12</v>
      </c>
      <c r="AB7" s="134" t="s">
        <v>13</v>
      </c>
      <c r="AC7" s="134" t="s">
        <v>14</v>
      </c>
      <c r="AD7" s="134" t="s">
        <v>15</v>
      </c>
      <c r="AE7" s="134" t="s">
        <v>16</v>
      </c>
      <c r="AF7" s="134" t="s">
        <v>32</v>
      </c>
      <c r="AG7" s="580"/>
    </row>
    <row r="8" spans="1:33" s="135" customFormat="1" ht="19.5" customHeight="1" x14ac:dyDescent="0.25">
      <c r="A8" s="576" t="s">
        <v>162</v>
      </c>
      <c r="B8" s="577"/>
      <c r="C8" s="577"/>
      <c r="D8" s="577"/>
      <c r="E8" s="577"/>
      <c r="F8" s="577"/>
      <c r="G8" s="577"/>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8"/>
    </row>
    <row r="9" spans="1:33" s="135" customFormat="1" ht="33" customHeight="1" x14ac:dyDescent="0.25">
      <c r="A9" s="535" t="s">
        <v>199</v>
      </c>
      <c r="B9" s="347" t="s">
        <v>82</v>
      </c>
      <c r="C9" s="348"/>
      <c r="D9" s="348"/>
      <c r="E9" s="348"/>
      <c r="F9" s="348"/>
      <c r="G9" s="348"/>
      <c r="H9" s="348"/>
      <c r="I9" s="348"/>
      <c r="J9" s="348"/>
      <c r="K9" s="348"/>
      <c r="L9" s="348"/>
      <c r="M9" s="348"/>
      <c r="N9" s="348"/>
      <c r="O9" s="348"/>
      <c r="P9" s="348"/>
      <c r="Q9" s="348"/>
      <c r="R9" s="348"/>
      <c r="S9" s="233"/>
      <c r="T9" s="292">
        <f>SUM(T10:T28)</f>
        <v>358774500</v>
      </c>
      <c r="U9" s="293"/>
      <c r="V9" s="294">
        <f>SUM(V10:V28)</f>
        <v>358774500</v>
      </c>
      <c r="W9" s="295">
        <f>SUM(W10:W28)</f>
        <v>231364000</v>
      </c>
      <c r="X9" s="296"/>
      <c r="Y9" s="295">
        <f>SUM(Y10:Y28)</f>
        <v>245636000</v>
      </c>
      <c r="Z9" s="518" t="s">
        <v>38</v>
      </c>
      <c r="AA9" s="542">
        <v>44470</v>
      </c>
      <c r="AB9" s="542">
        <v>44470</v>
      </c>
      <c r="AC9" s="542">
        <v>44470</v>
      </c>
      <c r="AD9" s="542">
        <v>44470</v>
      </c>
      <c r="AE9" s="542">
        <v>44470</v>
      </c>
      <c r="AF9" s="542" t="s">
        <v>163</v>
      </c>
      <c r="AG9" s="297"/>
    </row>
    <row r="10" spans="1:33" s="135" customFormat="1" ht="51" customHeight="1" x14ac:dyDescent="0.25">
      <c r="A10" s="536"/>
      <c r="B10" s="181" t="s">
        <v>200</v>
      </c>
      <c r="C10" s="217" t="s">
        <v>36</v>
      </c>
      <c r="D10" s="298" t="s">
        <v>91</v>
      </c>
      <c r="E10" s="217" t="s">
        <v>39</v>
      </c>
      <c r="F10" s="205">
        <v>44456</v>
      </c>
      <c r="G10" s="205">
        <v>44469</v>
      </c>
      <c r="H10" s="205">
        <v>44477</v>
      </c>
      <c r="I10" s="205">
        <v>44491</v>
      </c>
      <c r="J10" s="205">
        <v>44491</v>
      </c>
      <c r="K10" s="175" t="s">
        <v>201</v>
      </c>
      <c r="L10" s="175" t="s">
        <v>202</v>
      </c>
      <c r="M10" s="215" t="s">
        <v>294</v>
      </c>
      <c r="N10" s="291" t="s">
        <v>163</v>
      </c>
      <c r="O10" s="291" t="s">
        <v>163</v>
      </c>
      <c r="P10" s="291" t="s">
        <v>163</v>
      </c>
      <c r="Q10" s="291" t="s">
        <v>163</v>
      </c>
      <c r="R10" s="291" t="s">
        <v>163</v>
      </c>
      <c r="S10" s="522" t="s">
        <v>132</v>
      </c>
      <c r="T10" s="176">
        <v>8032500</v>
      </c>
      <c r="U10" s="187"/>
      <c r="V10" s="176">
        <v>8032500</v>
      </c>
      <c r="W10" s="215" t="s">
        <v>294</v>
      </c>
      <c r="X10" s="176"/>
      <c r="Y10" s="176">
        <v>8028000</v>
      </c>
      <c r="Z10" s="528"/>
      <c r="AA10" s="543"/>
      <c r="AB10" s="543"/>
      <c r="AC10" s="543"/>
      <c r="AD10" s="543"/>
      <c r="AE10" s="543"/>
      <c r="AF10" s="543"/>
      <c r="AG10" s="299"/>
    </row>
    <row r="11" spans="1:33" s="135" customFormat="1" ht="50.25" customHeight="1" x14ac:dyDescent="0.25">
      <c r="A11" s="536"/>
      <c r="B11" s="181" t="s">
        <v>203</v>
      </c>
      <c r="C11" s="217" t="s">
        <v>36</v>
      </c>
      <c r="D11" s="298" t="s">
        <v>91</v>
      </c>
      <c r="E11" s="217" t="s">
        <v>39</v>
      </c>
      <c r="F11" s="205">
        <v>44456</v>
      </c>
      <c r="G11" s="205">
        <v>44469</v>
      </c>
      <c r="H11" s="205">
        <v>44477</v>
      </c>
      <c r="I11" s="205">
        <v>44491</v>
      </c>
      <c r="J11" s="205">
        <v>44491</v>
      </c>
      <c r="K11" s="175" t="s">
        <v>201</v>
      </c>
      <c r="L11" s="175" t="s">
        <v>202</v>
      </c>
      <c r="M11" s="215" t="s">
        <v>294</v>
      </c>
      <c r="N11" s="291" t="s">
        <v>163</v>
      </c>
      <c r="O11" s="291" t="s">
        <v>163</v>
      </c>
      <c r="P11" s="291" t="s">
        <v>163</v>
      </c>
      <c r="Q11" s="291" t="s">
        <v>163</v>
      </c>
      <c r="R11" s="291" t="s">
        <v>163</v>
      </c>
      <c r="S11" s="565"/>
      <c r="T11" s="176">
        <v>6247500</v>
      </c>
      <c r="U11" s="187"/>
      <c r="V11" s="176">
        <v>6247500</v>
      </c>
      <c r="W11" s="215" t="s">
        <v>294</v>
      </c>
      <c r="X11" s="176"/>
      <c r="Y11" s="176">
        <v>6244000</v>
      </c>
      <c r="Z11" s="528"/>
      <c r="AA11" s="543"/>
      <c r="AB11" s="543"/>
      <c r="AC11" s="543"/>
      <c r="AD11" s="543"/>
      <c r="AE11" s="543"/>
      <c r="AF11" s="543"/>
      <c r="AG11" s="299"/>
    </row>
    <row r="12" spans="1:33" s="135" customFormat="1" ht="42.75" customHeight="1" x14ac:dyDescent="0.25">
      <c r="A12" s="536"/>
      <c r="B12" s="181" t="s">
        <v>204</v>
      </c>
      <c r="C12" s="217" t="s">
        <v>36</v>
      </c>
      <c r="D12" s="298" t="s">
        <v>91</v>
      </c>
      <c r="E12" s="217" t="s">
        <v>39</v>
      </c>
      <c r="F12" s="205">
        <v>44456</v>
      </c>
      <c r="G12" s="205">
        <v>44469</v>
      </c>
      <c r="H12" s="205">
        <v>44477</v>
      </c>
      <c r="I12" s="205">
        <v>44491</v>
      </c>
      <c r="J12" s="205">
        <v>44491</v>
      </c>
      <c r="K12" s="529" t="s">
        <v>163</v>
      </c>
      <c r="L12" s="529" t="s">
        <v>163</v>
      </c>
      <c r="M12" s="597" t="s">
        <v>205</v>
      </c>
      <c r="N12" s="529" t="s">
        <v>163</v>
      </c>
      <c r="O12" s="529" t="s">
        <v>163</v>
      </c>
      <c r="P12" s="529" t="s">
        <v>163</v>
      </c>
      <c r="Q12" s="529" t="s">
        <v>163</v>
      </c>
      <c r="R12" s="529" t="s">
        <v>163</v>
      </c>
      <c r="S12" s="565"/>
      <c r="T12" s="176">
        <v>3780000</v>
      </c>
      <c r="U12" s="187"/>
      <c r="V12" s="176">
        <v>3780000</v>
      </c>
      <c r="W12" s="532" t="s">
        <v>205</v>
      </c>
      <c r="X12" s="176"/>
      <c r="Y12" s="532" t="s">
        <v>205</v>
      </c>
      <c r="Z12" s="528"/>
      <c r="AA12" s="543"/>
      <c r="AB12" s="543"/>
      <c r="AC12" s="543"/>
      <c r="AD12" s="543"/>
      <c r="AE12" s="543"/>
      <c r="AF12" s="543"/>
      <c r="AG12" s="299"/>
    </row>
    <row r="13" spans="1:33" s="135" customFormat="1" ht="29.25" customHeight="1" x14ac:dyDescent="0.25">
      <c r="A13" s="536"/>
      <c r="B13" s="181" t="s">
        <v>206</v>
      </c>
      <c r="C13" s="217" t="s">
        <v>36</v>
      </c>
      <c r="D13" s="298" t="s">
        <v>91</v>
      </c>
      <c r="E13" s="217" t="s">
        <v>39</v>
      </c>
      <c r="F13" s="205">
        <v>44456</v>
      </c>
      <c r="G13" s="205">
        <v>44469</v>
      </c>
      <c r="H13" s="205">
        <v>44477</v>
      </c>
      <c r="I13" s="205">
        <v>44491</v>
      </c>
      <c r="J13" s="205">
        <v>44491</v>
      </c>
      <c r="K13" s="530"/>
      <c r="L13" s="530"/>
      <c r="M13" s="598"/>
      <c r="N13" s="530"/>
      <c r="O13" s="530"/>
      <c r="P13" s="530"/>
      <c r="Q13" s="530"/>
      <c r="R13" s="530"/>
      <c r="S13" s="565"/>
      <c r="T13" s="176">
        <v>4389000</v>
      </c>
      <c r="U13" s="187"/>
      <c r="V13" s="176">
        <v>4389000</v>
      </c>
      <c r="W13" s="533"/>
      <c r="X13" s="176"/>
      <c r="Y13" s="533"/>
      <c r="Z13" s="528"/>
      <c r="AA13" s="543"/>
      <c r="AB13" s="543"/>
      <c r="AC13" s="543"/>
      <c r="AD13" s="543"/>
      <c r="AE13" s="543"/>
      <c r="AF13" s="543"/>
      <c r="AG13" s="299"/>
    </row>
    <row r="14" spans="1:33" s="135" customFormat="1" ht="35.25" customHeight="1" x14ac:dyDescent="0.25">
      <c r="A14" s="536"/>
      <c r="B14" s="181" t="s">
        <v>207</v>
      </c>
      <c r="C14" s="217" t="s">
        <v>36</v>
      </c>
      <c r="D14" s="298" t="s">
        <v>91</v>
      </c>
      <c r="E14" s="217" t="s">
        <v>39</v>
      </c>
      <c r="F14" s="205">
        <v>44456</v>
      </c>
      <c r="G14" s="205">
        <v>44469</v>
      </c>
      <c r="H14" s="205">
        <v>44477</v>
      </c>
      <c r="I14" s="205">
        <v>44491</v>
      </c>
      <c r="J14" s="205">
        <v>44491</v>
      </c>
      <c r="K14" s="530"/>
      <c r="L14" s="530"/>
      <c r="M14" s="598"/>
      <c r="N14" s="530"/>
      <c r="O14" s="530"/>
      <c r="P14" s="530"/>
      <c r="Q14" s="530"/>
      <c r="R14" s="530"/>
      <c r="S14" s="565"/>
      <c r="T14" s="176">
        <v>4389000</v>
      </c>
      <c r="U14" s="187"/>
      <c r="V14" s="176">
        <v>4389000</v>
      </c>
      <c r="W14" s="533"/>
      <c r="X14" s="176"/>
      <c r="Y14" s="533"/>
      <c r="Z14" s="528"/>
      <c r="AA14" s="543"/>
      <c r="AB14" s="543"/>
      <c r="AC14" s="543"/>
      <c r="AD14" s="543"/>
      <c r="AE14" s="543"/>
      <c r="AF14" s="543"/>
      <c r="AG14" s="299"/>
    </row>
    <row r="15" spans="1:33" s="135" customFormat="1" ht="32.25" customHeight="1" x14ac:dyDescent="0.25">
      <c r="A15" s="536"/>
      <c r="B15" s="181" t="s">
        <v>208</v>
      </c>
      <c r="C15" s="217" t="s">
        <v>36</v>
      </c>
      <c r="D15" s="298" t="s">
        <v>91</v>
      </c>
      <c r="E15" s="217" t="s">
        <v>39</v>
      </c>
      <c r="F15" s="205">
        <v>44456</v>
      </c>
      <c r="G15" s="205">
        <v>44469</v>
      </c>
      <c r="H15" s="205">
        <v>44477</v>
      </c>
      <c r="I15" s="205">
        <v>44491</v>
      </c>
      <c r="J15" s="205">
        <v>44491</v>
      </c>
      <c r="K15" s="530"/>
      <c r="L15" s="530"/>
      <c r="M15" s="598"/>
      <c r="N15" s="530"/>
      <c r="O15" s="530"/>
      <c r="P15" s="530"/>
      <c r="Q15" s="530"/>
      <c r="R15" s="530"/>
      <c r="S15" s="565"/>
      <c r="T15" s="176">
        <v>4389000</v>
      </c>
      <c r="U15" s="187"/>
      <c r="V15" s="176">
        <v>4389000</v>
      </c>
      <c r="W15" s="533"/>
      <c r="X15" s="176"/>
      <c r="Y15" s="533"/>
      <c r="Z15" s="528"/>
      <c r="AA15" s="543"/>
      <c r="AB15" s="543"/>
      <c r="AC15" s="543"/>
      <c r="AD15" s="543"/>
      <c r="AE15" s="543"/>
      <c r="AF15" s="543"/>
      <c r="AG15" s="299"/>
    </row>
    <row r="16" spans="1:33" s="135" customFormat="1" ht="36.75" customHeight="1" x14ac:dyDescent="0.25">
      <c r="A16" s="536"/>
      <c r="B16" s="181" t="s">
        <v>209</v>
      </c>
      <c r="C16" s="217" t="s">
        <v>36</v>
      </c>
      <c r="D16" s="298" t="s">
        <v>91</v>
      </c>
      <c r="E16" s="217" t="s">
        <v>39</v>
      </c>
      <c r="F16" s="205">
        <v>44456</v>
      </c>
      <c r="G16" s="205">
        <v>44469</v>
      </c>
      <c r="H16" s="205">
        <v>44477</v>
      </c>
      <c r="I16" s="205">
        <v>44491</v>
      </c>
      <c r="J16" s="205">
        <v>44491</v>
      </c>
      <c r="K16" s="530"/>
      <c r="L16" s="530"/>
      <c r="M16" s="598"/>
      <c r="N16" s="530"/>
      <c r="O16" s="530"/>
      <c r="P16" s="530"/>
      <c r="Q16" s="530"/>
      <c r="R16" s="530"/>
      <c r="S16" s="565"/>
      <c r="T16" s="176">
        <v>3291750</v>
      </c>
      <c r="U16" s="187"/>
      <c r="V16" s="176">
        <v>3291750</v>
      </c>
      <c r="W16" s="533"/>
      <c r="X16" s="176"/>
      <c r="Y16" s="533"/>
      <c r="Z16" s="528"/>
      <c r="AA16" s="543"/>
      <c r="AB16" s="543"/>
      <c r="AC16" s="543"/>
      <c r="AD16" s="543"/>
      <c r="AE16" s="543"/>
      <c r="AF16" s="543"/>
      <c r="AG16" s="299"/>
    </row>
    <row r="17" spans="1:33" s="135" customFormat="1" ht="39.75" customHeight="1" x14ac:dyDescent="0.25">
      <c r="A17" s="536"/>
      <c r="B17" s="181" t="s">
        <v>210</v>
      </c>
      <c r="C17" s="217" t="s">
        <v>36</v>
      </c>
      <c r="D17" s="298" t="s">
        <v>91</v>
      </c>
      <c r="E17" s="217" t="s">
        <v>39</v>
      </c>
      <c r="F17" s="205">
        <v>44456</v>
      </c>
      <c r="G17" s="205">
        <v>44469</v>
      </c>
      <c r="H17" s="205">
        <v>44477</v>
      </c>
      <c r="I17" s="205">
        <v>44491</v>
      </c>
      <c r="J17" s="205">
        <v>44491</v>
      </c>
      <c r="K17" s="530"/>
      <c r="L17" s="530"/>
      <c r="M17" s="598"/>
      <c r="N17" s="530"/>
      <c r="O17" s="530"/>
      <c r="P17" s="530"/>
      <c r="Q17" s="530"/>
      <c r="R17" s="530"/>
      <c r="S17" s="565"/>
      <c r="T17" s="176">
        <v>4389000</v>
      </c>
      <c r="U17" s="187"/>
      <c r="V17" s="176">
        <v>4389000</v>
      </c>
      <c r="W17" s="533"/>
      <c r="X17" s="176"/>
      <c r="Y17" s="533"/>
      <c r="Z17" s="528"/>
      <c r="AA17" s="543"/>
      <c r="AB17" s="543"/>
      <c r="AC17" s="543"/>
      <c r="AD17" s="543"/>
      <c r="AE17" s="543"/>
      <c r="AF17" s="543"/>
      <c r="AG17" s="299"/>
    </row>
    <row r="18" spans="1:33" s="135" customFormat="1" ht="33.75" customHeight="1" x14ac:dyDescent="0.25">
      <c r="A18" s="536"/>
      <c r="B18" s="181" t="s">
        <v>211</v>
      </c>
      <c r="C18" s="217" t="s">
        <v>36</v>
      </c>
      <c r="D18" s="298" t="s">
        <v>91</v>
      </c>
      <c r="E18" s="217" t="s">
        <v>39</v>
      </c>
      <c r="F18" s="205">
        <v>44456</v>
      </c>
      <c r="G18" s="205">
        <v>44469</v>
      </c>
      <c r="H18" s="205">
        <v>44477</v>
      </c>
      <c r="I18" s="205">
        <v>44491</v>
      </c>
      <c r="J18" s="205">
        <v>44491</v>
      </c>
      <c r="K18" s="531"/>
      <c r="L18" s="531"/>
      <c r="M18" s="599"/>
      <c r="N18" s="531"/>
      <c r="O18" s="531"/>
      <c r="P18" s="531"/>
      <c r="Q18" s="531"/>
      <c r="R18" s="531"/>
      <c r="S18" s="565"/>
      <c r="T18" s="176">
        <v>3291750</v>
      </c>
      <c r="U18" s="187"/>
      <c r="V18" s="176">
        <v>3291750</v>
      </c>
      <c r="W18" s="534"/>
      <c r="X18" s="176"/>
      <c r="Y18" s="534"/>
      <c r="Z18" s="528"/>
      <c r="AA18" s="543"/>
      <c r="AB18" s="543"/>
      <c r="AC18" s="543"/>
      <c r="AD18" s="543"/>
      <c r="AE18" s="543"/>
      <c r="AF18" s="543"/>
      <c r="AG18" s="299"/>
    </row>
    <row r="19" spans="1:33" s="135" customFormat="1" ht="42.75" customHeight="1" x14ac:dyDescent="0.25">
      <c r="A19" s="536"/>
      <c r="B19" s="181" t="s">
        <v>212</v>
      </c>
      <c r="C19" s="217" t="s">
        <v>36</v>
      </c>
      <c r="D19" s="298" t="s">
        <v>91</v>
      </c>
      <c r="E19" s="217" t="s">
        <v>39</v>
      </c>
      <c r="F19" s="205">
        <v>44456</v>
      </c>
      <c r="G19" s="205">
        <v>44469</v>
      </c>
      <c r="H19" s="205">
        <v>44477</v>
      </c>
      <c r="I19" s="205">
        <v>44491</v>
      </c>
      <c r="J19" s="205">
        <v>44491</v>
      </c>
      <c r="K19" s="175" t="s">
        <v>201</v>
      </c>
      <c r="L19" s="175" t="s">
        <v>202</v>
      </c>
      <c r="M19" s="331" t="s">
        <v>278</v>
      </c>
      <c r="N19" s="287" t="s">
        <v>163</v>
      </c>
      <c r="O19" s="288" t="s">
        <v>163</v>
      </c>
      <c r="P19" s="288" t="s">
        <v>163</v>
      </c>
      <c r="Q19" s="288" t="s">
        <v>163</v>
      </c>
      <c r="R19" s="288" t="s">
        <v>163</v>
      </c>
      <c r="S19" s="565"/>
      <c r="T19" s="176">
        <v>28350000</v>
      </c>
      <c r="U19" s="187"/>
      <c r="V19" s="176">
        <v>28350000</v>
      </c>
      <c r="W19" s="176">
        <v>28320000</v>
      </c>
      <c r="X19" s="176"/>
      <c r="Y19" s="176">
        <v>28320000</v>
      </c>
      <c r="Z19" s="528"/>
      <c r="AA19" s="543"/>
      <c r="AB19" s="543"/>
      <c r="AC19" s="543"/>
      <c r="AD19" s="543"/>
      <c r="AE19" s="543"/>
      <c r="AF19" s="543"/>
      <c r="AG19" s="299"/>
    </row>
    <row r="20" spans="1:33" s="135" customFormat="1" ht="40.5" customHeight="1" x14ac:dyDescent="0.25">
      <c r="A20" s="536"/>
      <c r="B20" s="181" t="s">
        <v>213</v>
      </c>
      <c r="C20" s="217" t="s">
        <v>36</v>
      </c>
      <c r="D20" s="298" t="s">
        <v>91</v>
      </c>
      <c r="E20" s="217" t="s">
        <v>39</v>
      </c>
      <c r="F20" s="205">
        <v>44456</v>
      </c>
      <c r="G20" s="205">
        <v>44469</v>
      </c>
      <c r="H20" s="205">
        <v>44477</v>
      </c>
      <c r="I20" s="205">
        <v>44491</v>
      </c>
      <c r="J20" s="205">
        <v>44491</v>
      </c>
      <c r="K20" s="175" t="s">
        <v>201</v>
      </c>
      <c r="L20" s="175" t="s">
        <v>202</v>
      </c>
      <c r="M20" s="331" t="s">
        <v>278</v>
      </c>
      <c r="N20" s="287" t="s">
        <v>163</v>
      </c>
      <c r="O20" s="288" t="s">
        <v>163</v>
      </c>
      <c r="P20" s="288" t="s">
        <v>163</v>
      </c>
      <c r="Q20" s="288" t="s">
        <v>163</v>
      </c>
      <c r="R20" s="288" t="s">
        <v>163</v>
      </c>
      <c r="S20" s="565"/>
      <c r="T20" s="176">
        <v>23625000</v>
      </c>
      <c r="U20" s="187"/>
      <c r="V20" s="176">
        <v>23625000</v>
      </c>
      <c r="W20" s="176">
        <v>23620000</v>
      </c>
      <c r="X20" s="176"/>
      <c r="Y20" s="176">
        <v>23620000</v>
      </c>
      <c r="Z20" s="528"/>
      <c r="AA20" s="543"/>
      <c r="AB20" s="543"/>
      <c r="AC20" s="543"/>
      <c r="AD20" s="543"/>
      <c r="AE20" s="543"/>
      <c r="AF20" s="543"/>
      <c r="AG20" s="299"/>
    </row>
    <row r="21" spans="1:33" s="135" customFormat="1" ht="42" customHeight="1" x14ac:dyDescent="0.25">
      <c r="A21" s="536"/>
      <c r="B21" s="181" t="s">
        <v>214</v>
      </c>
      <c r="C21" s="217" t="s">
        <v>36</v>
      </c>
      <c r="D21" s="298" t="s">
        <v>91</v>
      </c>
      <c r="E21" s="217" t="s">
        <v>39</v>
      </c>
      <c r="F21" s="205">
        <v>44456</v>
      </c>
      <c r="G21" s="205">
        <v>44469</v>
      </c>
      <c r="H21" s="205">
        <v>44477</v>
      </c>
      <c r="I21" s="205">
        <v>44491</v>
      </c>
      <c r="J21" s="205">
        <v>44491</v>
      </c>
      <c r="K21" s="175" t="s">
        <v>201</v>
      </c>
      <c r="L21" s="175" t="s">
        <v>202</v>
      </c>
      <c r="M21" s="331" t="s">
        <v>278</v>
      </c>
      <c r="N21" s="287" t="s">
        <v>163</v>
      </c>
      <c r="O21" s="288" t="s">
        <v>163</v>
      </c>
      <c r="P21" s="288" t="s">
        <v>163</v>
      </c>
      <c r="Q21" s="288" t="s">
        <v>163</v>
      </c>
      <c r="R21" s="288" t="s">
        <v>163</v>
      </c>
      <c r="S21" s="565"/>
      <c r="T21" s="176">
        <v>23625000</v>
      </c>
      <c r="U21" s="187"/>
      <c r="V21" s="176">
        <v>23625000</v>
      </c>
      <c r="W21" s="176">
        <v>23600000</v>
      </c>
      <c r="X21" s="176"/>
      <c r="Y21" s="176">
        <v>23600000</v>
      </c>
      <c r="Z21" s="528"/>
      <c r="AA21" s="543"/>
      <c r="AB21" s="543"/>
      <c r="AC21" s="543"/>
      <c r="AD21" s="543"/>
      <c r="AE21" s="543"/>
      <c r="AF21" s="543"/>
      <c r="AG21" s="299"/>
    </row>
    <row r="22" spans="1:33" s="135" customFormat="1" ht="54.75" customHeight="1" x14ac:dyDescent="0.25">
      <c r="A22" s="536"/>
      <c r="B22" s="181" t="s">
        <v>215</v>
      </c>
      <c r="C22" s="217" t="s">
        <v>36</v>
      </c>
      <c r="D22" s="298" t="s">
        <v>91</v>
      </c>
      <c r="E22" s="217" t="s">
        <v>39</v>
      </c>
      <c r="F22" s="205">
        <v>44456</v>
      </c>
      <c r="G22" s="205">
        <v>44469</v>
      </c>
      <c r="H22" s="205">
        <v>44477</v>
      </c>
      <c r="I22" s="205">
        <v>44491</v>
      </c>
      <c r="J22" s="205">
        <v>44491</v>
      </c>
      <c r="K22" s="175" t="s">
        <v>201</v>
      </c>
      <c r="L22" s="175" t="s">
        <v>202</v>
      </c>
      <c r="M22" s="331" t="s">
        <v>295</v>
      </c>
      <c r="N22" s="287" t="s">
        <v>163</v>
      </c>
      <c r="O22" s="288" t="s">
        <v>163</v>
      </c>
      <c r="P22" s="288" t="s">
        <v>163</v>
      </c>
      <c r="Q22" s="288" t="s">
        <v>163</v>
      </c>
      <c r="R22" s="288" t="s">
        <v>163</v>
      </c>
      <c r="S22" s="565"/>
      <c r="T22" s="176">
        <v>75600000</v>
      </c>
      <c r="U22" s="187"/>
      <c r="V22" s="176">
        <v>75600000</v>
      </c>
      <c r="W22" s="176">
        <v>75584000</v>
      </c>
      <c r="X22" s="176"/>
      <c r="Y22" s="176">
        <v>75584000</v>
      </c>
      <c r="Z22" s="528"/>
      <c r="AA22" s="543"/>
      <c r="AB22" s="543"/>
      <c r="AC22" s="543"/>
      <c r="AD22" s="543"/>
      <c r="AE22" s="543"/>
      <c r="AF22" s="543"/>
      <c r="AG22" s="299"/>
    </row>
    <row r="23" spans="1:33" s="135" customFormat="1" ht="39.75" customHeight="1" x14ac:dyDescent="0.25">
      <c r="A23" s="536"/>
      <c r="B23" s="181" t="s">
        <v>216</v>
      </c>
      <c r="C23" s="217" t="s">
        <v>36</v>
      </c>
      <c r="D23" s="298" t="s">
        <v>91</v>
      </c>
      <c r="E23" s="217" t="s">
        <v>39</v>
      </c>
      <c r="F23" s="205">
        <v>44456</v>
      </c>
      <c r="G23" s="205">
        <v>44469</v>
      </c>
      <c r="H23" s="205">
        <v>44477</v>
      </c>
      <c r="I23" s="205">
        <v>44491</v>
      </c>
      <c r="J23" s="205">
        <v>44491</v>
      </c>
      <c r="K23" s="175" t="s">
        <v>201</v>
      </c>
      <c r="L23" s="175" t="s">
        <v>202</v>
      </c>
      <c r="M23" s="331" t="s">
        <v>278</v>
      </c>
      <c r="N23" s="287" t="s">
        <v>163</v>
      </c>
      <c r="O23" s="288" t="s">
        <v>163</v>
      </c>
      <c r="P23" s="288" t="s">
        <v>163</v>
      </c>
      <c r="Q23" s="288" t="s">
        <v>163</v>
      </c>
      <c r="R23" s="288" t="s">
        <v>163</v>
      </c>
      <c r="S23" s="565"/>
      <c r="T23" s="176">
        <v>28350000</v>
      </c>
      <c r="U23" s="187"/>
      <c r="V23" s="176">
        <v>28350000</v>
      </c>
      <c r="W23" s="176">
        <v>28320000</v>
      </c>
      <c r="X23" s="176"/>
      <c r="Y23" s="176">
        <v>28320000</v>
      </c>
      <c r="Z23" s="528"/>
      <c r="AA23" s="543"/>
      <c r="AB23" s="543"/>
      <c r="AC23" s="543"/>
      <c r="AD23" s="543"/>
      <c r="AE23" s="543"/>
      <c r="AF23" s="543"/>
      <c r="AG23" s="299"/>
    </row>
    <row r="24" spans="1:33" s="135" customFormat="1" ht="46.5" customHeight="1" x14ac:dyDescent="0.25">
      <c r="A24" s="536"/>
      <c r="B24" s="181" t="s">
        <v>217</v>
      </c>
      <c r="C24" s="217" t="s">
        <v>36</v>
      </c>
      <c r="D24" s="298" t="s">
        <v>91</v>
      </c>
      <c r="E24" s="217" t="s">
        <v>39</v>
      </c>
      <c r="F24" s="205">
        <v>44456</v>
      </c>
      <c r="G24" s="205">
        <v>44469</v>
      </c>
      <c r="H24" s="205">
        <v>44477</v>
      </c>
      <c r="I24" s="205">
        <v>44491</v>
      </c>
      <c r="J24" s="205">
        <v>44491</v>
      </c>
      <c r="K24" s="175" t="s">
        <v>201</v>
      </c>
      <c r="L24" s="175" t="s">
        <v>202</v>
      </c>
      <c r="M24" s="331" t="s">
        <v>278</v>
      </c>
      <c r="N24" s="287" t="s">
        <v>163</v>
      </c>
      <c r="O24" s="288" t="s">
        <v>163</v>
      </c>
      <c r="P24" s="288" t="s">
        <v>163</v>
      </c>
      <c r="Q24" s="288" t="s">
        <v>163</v>
      </c>
      <c r="R24" s="288" t="s">
        <v>163</v>
      </c>
      <c r="S24" s="565"/>
      <c r="T24" s="176">
        <v>33075000</v>
      </c>
      <c r="U24" s="187"/>
      <c r="V24" s="176">
        <v>33075000</v>
      </c>
      <c r="W24" s="176">
        <v>33040000</v>
      </c>
      <c r="X24" s="176"/>
      <c r="Y24" s="176">
        <v>33040000</v>
      </c>
      <c r="Z24" s="528"/>
      <c r="AA24" s="543"/>
      <c r="AB24" s="543"/>
      <c r="AC24" s="543"/>
      <c r="AD24" s="543"/>
      <c r="AE24" s="543"/>
      <c r="AF24" s="543"/>
      <c r="AG24" s="299"/>
    </row>
    <row r="25" spans="1:33" s="135" customFormat="1" ht="42" customHeight="1" x14ac:dyDescent="0.25">
      <c r="A25" s="536"/>
      <c r="B25" s="181" t="s">
        <v>218</v>
      </c>
      <c r="C25" s="217" t="s">
        <v>36</v>
      </c>
      <c r="D25" s="298" t="s">
        <v>91</v>
      </c>
      <c r="E25" s="217" t="s">
        <v>39</v>
      </c>
      <c r="F25" s="205">
        <v>44456</v>
      </c>
      <c r="G25" s="205">
        <v>44469</v>
      </c>
      <c r="H25" s="205">
        <v>44477</v>
      </c>
      <c r="I25" s="205">
        <v>44491</v>
      </c>
      <c r="J25" s="205">
        <v>44491</v>
      </c>
      <c r="K25" s="175" t="s">
        <v>201</v>
      </c>
      <c r="L25" s="175" t="s">
        <v>202</v>
      </c>
      <c r="M25" s="331" t="s">
        <v>278</v>
      </c>
      <c r="N25" s="287" t="s">
        <v>163</v>
      </c>
      <c r="O25" s="288" t="s">
        <v>163</v>
      </c>
      <c r="P25" s="288" t="s">
        <v>163</v>
      </c>
      <c r="Q25" s="288" t="s">
        <v>163</v>
      </c>
      <c r="R25" s="288" t="s">
        <v>163</v>
      </c>
      <c r="S25" s="565"/>
      <c r="T25" s="176">
        <v>18900000</v>
      </c>
      <c r="U25" s="187"/>
      <c r="V25" s="176">
        <v>18900000</v>
      </c>
      <c r="W25" s="176">
        <v>18880000</v>
      </c>
      <c r="X25" s="176"/>
      <c r="Y25" s="176">
        <v>18880000</v>
      </c>
      <c r="Z25" s="528"/>
      <c r="AA25" s="543"/>
      <c r="AB25" s="543"/>
      <c r="AC25" s="543"/>
      <c r="AD25" s="543"/>
      <c r="AE25" s="543"/>
      <c r="AF25" s="543"/>
      <c r="AG25" s="299"/>
    </row>
    <row r="26" spans="1:33" s="135" customFormat="1" ht="33.75" customHeight="1" x14ac:dyDescent="0.25">
      <c r="A26" s="536"/>
      <c r="B26" s="181" t="s">
        <v>219</v>
      </c>
      <c r="C26" s="217" t="s">
        <v>36</v>
      </c>
      <c r="D26" s="298" t="s">
        <v>91</v>
      </c>
      <c r="E26" s="217" t="s">
        <v>39</v>
      </c>
      <c r="F26" s="205">
        <v>44456</v>
      </c>
      <c r="G26" s="205">
        <v>44469</v>
      </c>
      <c r="H26" s="205">
        <v>44477</v>
      </c>
      <c r="I26" s="205">
        <v>44491</v>
      </c>
      <c r="J26" s="205">
        <v>44491</v>
      </c>
      <c r="K26" s="516" t="s">
        <v>163</v>
      </c>
      <c r="L26" s="516" t="s">
        <v>163</v>
      </c>
      <c r="M26" s="597" t="s">
        <v>205</v>
      </c>
      <c r="N26" s="516" t="s">
        <v>163</v>
      </c>
      <c r="O26" s="516" t="s">
        <v>163</v>
      </c>
      <c r="P26" s="516" t="s">
        <v>163</v>
      </c>
      <c r="Q26" s="516" t="s">
        <v>163</v>
      </c>
      <c r="R26" s="516" t="s">
        <v>163</v>
      </c>
      <c r="S26" s="565"/>
      <c r="T26" s="176">
        <v>37800000</v>
      </c>
      <c r="U26" s="187"/>
      <c r="V26" s="176">
        <v>37800000</v>
      </c>
      <c r="W26" s="532" t="s">
        <v>205</v>
      </c>
      <c r="X26" s="176"/>
      <c r="Y26" s="532" t="s">
        <v>205</v>
      </c>
      <c r="Z26" s="528"/>
      <c r="AA26" s="543"/>
      <c r="AB26" s="543"/>
      <c r="AC26" s="543"/>
      <c r="AD26" s="543"/>
      <c r="AE26" s="543"/>
      <c r="AF26" s="543"/>
      <c r="AG26" s="299"/>
    </row>
    <row r="27" spans="1:33" s="135" customFormat="1" ht="33" customHeight="1" x14ac:dyDescent="0.25">
      <c r="A27" s="536"/>
      <c r="B27" s="181" t="s">
        <v>220</v>
      </c>
      <c r="C27" s="217" t="s">
        <v>36</v>
      </c>
      <c r="D27" s="298" t="s">
        <v>91</v>
      </c>
      <c r="E27" s="217" t="s">
        <v>39</v>
      </c>
      <c r="F27" s="205">
        <v>44456</v>
      </c>
      <c r="G27" s="205">
        <v>44469</v>
      </c>
      <c r="H27" s="205">
        <v>44477</v>
      </c>
      <c r="I27" s="205">
        <v>44491</v>
      </c>
      <c r="J27" s="205">
        <v>44491</v>
      </c>
      <c r="K27" s="596"/>
      <c r="L27" s="596"/>
      <c r="M27" s="598"/>
      <c r="N27" s="596"/>
      <c r="O27" s="596"/>
      <c r="P27" s="596"/>
      <c r="Q27" s="596"/>
      <c r="R27" s="596"/>
      <c r="S27" s="565"/>
      <c r="T27" s="176">
        <v>23625000</v>
      </c>
      <c r="U27" s="187"/>
      <c r="V27" s="176">
        <v>23625000</v>
      </c>
      <c r="W27" s="533"/>
      <c r="X27" s="176"/>
      <c r="Y27" s="533"/>
      <c r="Z27" s="528"/>
      <c r="AA27" s="543"/>
      <c r="AB27" s="543"/>
      <c r="AC27" s="543"/>
      <c r="AD27" s="543"/>
      <c r="AE27" s="543"/>
      <c r="AF27" s="543"/>
      <c r="AG27" s="299"/>
    </row>
    <row r="28" spans="1:33" s="135" customFormat="1" ht="32.25" customHeight="1" x14ac:dyDescent="0.25">
      <c r="A28" s="537"/>
      <c r="B28" s="302" t="s">
        <v>221</v>
      </c>
      <c r="C28" s="217" t="s">
        <v>36</v>
      </c>
      <c r="D28" s="208" t="s">
        <v>91</v>
      </c>
      <c r="E28" s="217" t="s">
        <v>39</v>
      </c>
      <c r="F28" s="205">
        <v>44456</v>
      </c>
      <c r="G28" s="205">
        <v>44469</v>
      </c>
      <c r="H28" s="205">
        <v>44477</v>
      </c>
      <c r="I28" s="205">
        <v>44491</v>
      </c>
      <c r="J28" s="205">
        <v>44491</v>
      </c>
      <c r="K28" s="596"/>
      <c r="L28" s="596"/>
      <c r="M28" s="599"/>
      <c r="N28" s="517"/>
      <c r="O28" s="517"/>
      <c r="P28" s="517"/>
      <c r="Q28" s="596"/>
      <c r="R28" s="596"/>
      <c r="S28" s="523"/>
      <c r="T28" s="176">
        <v>23625000</v>
      </c>
      <c r="U28" s="187"/>
      <c r="V28" s="176">
        <v>23625000</v>
      </c>
      <c r="W28" s="534"/>
      <c r="X28" s="176"/>
      <c r="Y28" s="534"/>
      <c r="Z28" s="519"/>
      <c r="AA28" s="544"/>
      <c r="AB28" s="544"/>
      <c r="AC28" s="544"/>
      <c r="AD28" s="544"/>
      <c r="AE28" s="544"/>
      <c r="AF28" s="544"/>
      <c r="AG28" s="303"/>
    </row>
    <row r="29" spans="1:33" s="135" customFormat="1" ht="19.5" customHeight="1" x14ac:dyDescent="0.25">
      <c r="A29" s="535" t="s">
        <v>222</v>
      </c>
      <c r="B29" s="541" t="s">
        <v>83</v>
      </c>
      <c r="C29" s="541"/>
      <c r="D29" s="541"/>
      <c r="E29" s="541"/>
      <c r="F29" s="541"/>
      <c r="G29" s="541"/>
      <c r="H29" s="541"/>
      <c r="I29" s="541"/>
      <c r="J29" s="541"/>
      <c r="K29" s="541"/>
      <c r="L29" s="541"/>
      <c r="M29" s="541"/>
      <c r="N29" s="541"/>
      <c r="O29" s="541"/>
      <c r="P29" s="541"/>
      <c r="Q29" s="541"/>
      <c r="R29" s="541"/>
      <c r="S29" s="233"/>
      <c r="T29" s="292">
        <f>SUM(T30:T32)</f>
        <v>5699400</v>
      </c>
      <c r="U29" s="304"/>
      <c r="V29" s="296">
        <f>SUM(V30:V32)</f>
        <v>5699400</v>
      </c>
      <c r="W29" s="295"/>
      <c r="X29" s="296"/>
      <c r="Y29" s="295"/>
      <c r="Z29" s="518" t="s">
        <v>38</v>
      </c>
      <c r="AA29" s="542">
        <v>44511</v>
      </c>
      <c r="AB29" s="542">
        <v>44511</v>
      </c>
      <c r="AC29" s="542">
        <v>44511</v>
      </c>
      <c r="AD29" s="542">
        <v>44511</v>
      </c>
      <c r="AE29" s="542">
        <v>44511</v>
      </c>
      <c r="AF29" s="542" t="s">
        <v>163</v>
      </c>
      <c r="AG29" s="297"/>
    </row>
    <row r="30" spans="1:33" s="135" customFormat="1" ht="33.75" customHeight="1" x14ac:dyDescent="0.25">
      <c r="A30" s="536"/>
      <c r="B30" s="181" t="s">
        <v>223</v>
      </c>
      <c r="C30" s="518" t="s">
        <v>36</v>
      </c>
      <c r="D30" s="603" t="s">
        <v>91</v>
      </c>
      <c r="E30" s="518" t="s">
        <v>39</v>
      </c>
      <c r="F30" s="606">
        <v>44456</v>
      </c>
      <c r="G30" s="606">
        <v>44509</v>
      </c>
      <c r="H30" s="606">
        <v>44517</v>
      </c>
      <c r="I30" s="606" t="s">
        <v>452</v>
      </c>
      <c r="J30" s="606">
        <v>44532</v>
      </c>
      <c r="K30" s="516" t="s">
        <v>224</v>
      </c>
      <c r="L30" s="516" t="s">
        <v>225</v>
      </c>
      <c r="M30" s="597" t="s">
        <v>226</v>
      </c>
      <c r="N30" s="516" t="s">
        <v>163</v>
      </c>
      <c r="O30" s="516" t="s">
        <v>163</v>
      </c>
      <c r="P30" s="516" t="s">
        <v>163</v>
      </c>
      <c r="Q30" s="516" t="s">
        <v>163</v>
      </c>
      <c r="R30" s="516" t="s">
        <v>163</v>
      </c>
      <c r="S30" s="522" t="s">
        <v>132</v>
      </c>
      <c r="T30" s="176">
        <v>1734600</v>
      </c>
      <c r="U30" s="187"/>
      <c r="V30" s="176">
        <v>1734600</v>
      </c>
      <c r="W30" s="600" t="s">
        <v>226</v>
      </c>
      <c r="X30" s="176"/>
      <c r="Y30" s="600" t="s">
        <v>226</v>
      </c>
      <c r="Z30" s="528"/>
      <c r="AA30" s="543"/>
      <c r="AB30" s="543"/>
      <c r="AC30" s="543"/>
      <c r="AD30" s="543"/>
      <c r="AE30" s="543"/>
      <c r="AF30" s="543"/>
      <c r="AG30" s="299"/>
    </row>
    <row r="31" spans="1:33" s="135" customFormat="1" ht="35.25" customHeight="1" x14ac:dyDescent="0.25">
      <c r="A31" s="536"/>
      <c r="B31" s="181" t="s">
        <v>227</v>
      </c>
      <c r="C31" s="528"/>
      <c r="D31" s="604"/>
      <c r="E31" s="528"/>
      <c r="F31" s="607"/>
      <c r="G31" s="607"/>
      <c r="H31" s="607"/>
      <c r="I31" s="607"/>
      <c r="J31" s="607"/>
      <c r="K31" s="596"/>
      <c r="L31" s="596"/>
      <c r="M31" s="598"/>
      <c r="N31" s="596"/>
      <c r="O31" s="596"/>
      <c r="P31" s="596"/>
      <c r="Q31" s="596"/>
      <c r="R31" s="596"/>
      <c r="S31" s="565"/>
      <c r="T31" s="176">
        <v>2601900</v>
      </c>
      <c r="U31" s="187"/>
      <c r="V31" s="176">
        <v>2601900</v>
      </c>
      <c r="W31" s="601"/>
      <c r="X31" s="176"/>
      <c r="Y31" s="601"/>
      <c r="Z31" s="528"/>
      <c r="AA31" s="543"/>
      <c r="AB31" s="543"/>
      <c r="AC31" s="543"/>
      <c r="AD31" s="543"/>
      <c r="AE31" s="543"/>
      <c r="AF31" s="543"/>
      <c r="AG31" s="299"/>
    </row>
    <row r="32" spans="1:33" s="135" customFormat="1" ht="32.25" customHeight="1" x14ac:dyDescent="0.25">
      <c r="A32" s="537"/>
      <c r="B32" s="181" t="s">
        <v>228</v>
      </c>
      <c r="C32" s="519"/>
      <c r="D32" s="605"/>
      <c r="E32" s="519"/>
      <c r="F32" s="608"/>
      <c r="G32" s="608"/>
      <c r="H32" s="608"/>
      <c r="I32" s="608"/>
      <c r="J32" s="608"/>
      <c r="K32" s="517"/>
      <c r="L32" s="517"/>
      <c r="M32" s="599"/>
      <c r="N32" s="517"/>
      <c r="O32" s="517"/>
      <c r="P32" s="517"/>
      <c r="Q32" s="517"/>
      <c r="R32" s="517"/>
      <c r="S32" s="523"/>
      <c r="T32" s="176">
        <v>1362900</v>
      </c>
      <c r="U32" s="187"/>
      <c r="V32" s="176">
        <v>1362900</v>
      </c>
      <c r="W32" s="602"/>
      <c r="X32" s="176"/>
      <c r="Y32" s="602"/>
      <c r="Z32" s="519"/>
      <c r="AA32" s="544"/>
      <c r="AB32" s="544"/>
      <c r="AC32" s="544"/>
      <c r="AD32" s="544"/>
      <c r="AE32" s="544"/>
      <c r="AF32" s="544"/>
      <c r="AG32" s="303"/>
    </row>
    <row r="33" spans="1:33" s="135" customFormat="1" ht="30.75" customHeight="1" x14ac:dyDescent="0.25">
      <c r="A33" s="518" t="s">
        <v>313</v>
      </c>
      <c r="B33" s="344" t="s">
        <v>77</v>
      </c>
      <c r="C33" s="520"/>
      <c r="D33" s="520"/>
      <c r="E33" s="520"/>
      <c r="F33" s="520"/>
      <c r="G33" s="520"/>
      <c r="H33" s="520"/>
      <c r="I33" s="520"/>
      <c r="J33" s="520"/>
      <c r="K33" s="520"/>
      <c r="L33" s="520"/>
      <c r="M33" s="520"/>
      <c r="N33" s="520"/>
      <c r="O33" s="520"/>
      <c r="P33" s="520"/>
      <c r="Q33" s="520"/>
      <c r="R33" s="521"/>
      <c r="S33" s="343"/>
      <c r="T33" s="344"/>
      <c r="U33" s="344"/>
      <c r="V33" s="344"/>
      <c r="W33" s="344"/>
      <c r="X33" s="344"/>
      <c r="Y33" s="344"/>
      <c r="Z33" s="522" t="s">
        <v>38</v>
      </c>
      <c r="AA33" s="524">
        <v>44400</v>
      </c>
      <c r="AB33" s="524">
        <v>44400</v>
      </c>
      <c r="AC33" s="524">
        <v>44400</v>
      </c>
      <c r="AD33" s="524">
        <v>44400</v>
      </c>
      <c r="AE33" s="524">
        <v>44400</v>
      </c>
      <c r="AF33" s="522" t="s">
        <v>163</v>
      </c>
      <c r="AG33" s="545"/>
    </row>
    <row r="34" spans="1:33" s="135" customFormat="1" ht="53.25" customHeight="1" x14ac:dyDescent="0.25">
      <c r="A34" s="519"/>
      <c r="B34" s="181" t="s">
        <v>314</v>
      </c>
      <c r="C34" s="342" t="s">
        <v>36</v>
      </c>
      <c r="D34" s="349" t="s">
        <v>91</v>
      </c>
      <c r="E34" s="285" t="s">
        <v>39</v>
      </c>
      <c r="F34" s="350" t="s">
        <v>163</v>
      </c>
      <c r="G34" s="222">
        <v>44399</v>
      </c>
      <c r="H34" s="354">
        <v>44407</v>
      </c>
      <c r="I34" s="354">
        <v>44447</v>
      </c>
      <c r="J34" s="354">
        <v>44447</v>
      </c>
      <c r="K34" s="178" t="s">
        <v>315</v>
      </c>
      <c r="L34" s="213" t="s">
        <v>316</v>
      </c>
      <c r="M34" s="317">
        <f t="shared" ref="M34" si="0">N34-1</f>
        <v>44546</v>
      </c>
      <c r="N34" s="355">
        <v>44547</v>
      </c>
      <c r="O34" s="463" t="s">
        <v>451</v>
      </c>
      <c r="P34" s="355">
        <v>44721</v>
      </c>
      <c r="Q34" s="178" t="s">
        <v>419</v>
      </c>
      <c r="R34" s="178" t="s">
        <v>419</v>
      </c>
      <c r="S34" s="178" t="s">
        <v>132</v>
      </c>
      <c r="T34" s="356">
        <v>16780000</v>
      </c>
      <c r="U34" s="180"/>
      <c r="V34" s="356">
        <v>16780000</v>
      </c>
      <c r="W34" s="356">
        <v>16779500</v>
      </c>
      <c r="X34" s="180"/>
      <c r="Y34" s="357">
        <v>16779500</v>
      </c>
      <c r="Z34" s="523"/>
      <c r="AA34" s="523"/>
      <c r="AB34" s="523"/>
      <c r="AC34" s="523"/>
      <c r="AD34" s="523"/>
      <c r="AE34" s="523"/>
      <c r="AF34" s="523"/>
      <c r="AG34" s="546"/>
    </row>
    <row r="35" spans="1:33" s="135" customFormat="1" ht="37.5" customHeight="1" x14ac:dyDescent="0.25">
      <c r="A35" s="525" t="s">
        <v>188</v>
      </c>
      <c r="B35" s="352" t="s">
        <v>80</v>
      </c>
      <c r="C35" s="353"/>
      <c r="D35" s="353"/>
      <c r="E35" s="353"/>
      <c r="F35" s="353"/>
      <c r="G35" s="353"/>
      <c r="H35" s="353"/>
      <c r="I35" s="353"/>
      <c r="J35" s="353"/>
      <c r="K35" s="353"/>
      <c r="L35" s="353"/>
      <c r="M35" s="353"/>
      <c r="N35" s="353"/>
      <c r="O35" s="353"/>
      <c r="P35" s="353"/>
      <c r="Q35" s="353"/>
      <c r="R35" s="353"/>
      <c r="S35" s="234"/>
      <c r="T35" s="186">
        <f>SUM(T36:T42)</f>
        <v>125124720</v>
      </c>
      <c r="U35" s="284"/>
      <c r="V35" s="186">
        <f>SUM(V36:V42)</f>
        <v>125124720</v>
      </c>
      <c r="W35" s="186">
        <f>SUM(W36:W42)</f>
        <v>96568150</v>
      </c>
      <c r="X35" s="186"/>
      <c r="Y35" s="186">
        <f>SUM(Y36:Y42)</f>
        <v>96568150</v>
      </c>
      <c r="Z35" s="518" t="s">
        <v>38</v>
      </c>
      <c r="AA35" s="542">
        <v>44454</v>
      </c>
      <c r="AB35" s="542">
        <v>44454</v>
      </c>
      <c r="AC35" s="542">
        <v>44454</v>
      </c>
      <c r="AD35" s="542">
        <v>44454</v>
      </c>
      <c r="AE35" s="542">
        <v>44454</v>
      </c>
      <c r="AF35" s="542" t="s">
        <v>163</v>
      </c>
      <c r="AG35" s="217"/>
    </row>
    <row r="36" spans="1:33" s="135" customFormat="1" ht="51" customHeight="1" x14ac:dyDescent="0.25">
      <c r="A36" s="526"/>
      <c r="B36" s="181" t="s">
        <v>189</v>
      </c>
      <c r="C36" s="217" t="s">
        <v>36</v>
      </c>
      <c r="D36" s="208" t="s">
        <v>91</v>
      </c>
      <c r="E36" s="285" t="s">
        <v>39</v>
      </c>
      <c r="F36" s="205" t="s">
        <v>163</v>
      </c>
      <c r="G36" s="205">
        <v>44451</v>
      </c>
      <c r="H36" s="205">
        <v>44459</v>
      </c>
      <c r="I36" s="205" t="s">
        <v>190</v>
      </c>
      <c r="J36" s="205" t="s">
        <v>190</v>
      </c>
      <c r="K36" s="175" t="s">
        <v>191</v>
      </c>
      <c r="L36" s="175" t="s">
        <v>192</v>
      </c>
      <c r="M36" s="286">
        <f t="shared" ref="M36:M42" si="1">N36-1</f>
        <v>44564</v>
      </c>
      <c r="N36" s="287">
        <v>44565</v>
      </c>
      <c r="O36" s="288">
        <v>44568</v>
      </c>
      <c r="P36" s="288">
        <v>44721</v>
      </c>
      <c r="Q36" s="178" t="s">
        <v>419</v>
      </c>
      <c r="R36" s="178" t="s">
        <v>419</v>
      </c>
      <c r="S36" s="522" t="s">
        <v>132</v>
      </c>
      <c r="T36" s="289">
        <v>24109470</v>
      </c>
      <c r="U36" s="187"/>
      <c r="V36" s="289">
        <v>24109470</v>
      </c>
      <c r="W36" s="221">
        <v>24034500</v>
      </c>
      <c r="X36" s="176"/>
      <c r="Y36" s="221">
        <v>24034500</v>
      </c>
      <c r="Z36" s="528"/>
      <c r="AA36" s="543"/>
      <c r="AB36" s="543"/>
      <c r="AC36" s="543"/>
      <c r="AD36" s="543"/>
      <c r="AE36" s="543"/>
      <c r="AF36" s="543"/>
      <c r="AG36" s="218"/>
    </row>
    <row r="37" spans="1:33" s="135" customFormat="1" ht="48" customHeight="1" x14ac:dyDescent="0.25">
      <c r="A37" s="526"/>
      <c r="B37" s="181" t="s">
        <v>193</v>
      </c>
      <c r="C37" s="217" t="s">
        <v>36</v>
      </c>
      <c r="D37" s="208" t="s">
        <v>91</v>
      </c>
      <c r="E37" s="285" t="s">
        <v>39</v>
      </c>
      <c r="F37" s="205" t="s">
        <v>163</v>
      </c>
      <c r="G37" s="205">
        <v>44451</v>
      </c>
      <c r="H37" s="205">
        <v>44459</v>
      </c>
      <c r="I37" s="205" t="s">
        <v>190</v>
      </c>
      <c r="J37" s="205" t="s">
        <v>190</v>
      </c>
      <c r="K37" s="175" t="s">
        <v>191</v>
      </c>
      <c r="L37" s="175" t="s">
        <v>192</v>
      </c>
      <c r="M37" s="300" t="s">
        <v>279</v>
      </c>
      <c r="N37" s="287" t="s">
        <v>163</v>
      </c>
      <c r="O37" s="288" t="s">
        <v>163</v>
      </c>
      <c r="P37" s="288" t="s">
        <v>163</v>
      </c>
      <c r="Q37" s="288" t="s">
        <v>163</v>
      </c>
      <c r="R37" s="288" t="s">
        <v>163</v>
      </c>
      <c r="S37" s="565"/>
      <c r="T37" s="182">
        <v>22633380</v>
      </c>
      <c r="U37" s="187"/>
      <c r="V37" s="182">
        <v>22633380</v>
      </c>
      <c r="W37" s="317" t="s">
        <v>279</v>
      </c>
      <c r="X37" s="176"/>
      <c r="Y37" s="221"/>
      <c r="Z37" s="528"/>
      <c r="AA37" s="543"/>
      <c r="AB37" s="543"/>
      <c r="AC37" s="543"/>
      <c r="AD37" s="543"/>
      <c r="AE37" s="543"/>
      <c r="AF37" s="543"/>
      <c r="AG37" s="218"/>
    </row>
    <row r="38" spans="1:33" s="135" customFormat="1" ht="49.5" customHeight="1" x14ac:dyDescent="0.25">
      <c r="A38" s="526"/>
      <c r="B38" s="181" t="s">
        <v>194</v>
      </c>
      <c r="C38" s="217" t="s">
        <v>36</v>
      </c>
      <c r="D38" s="208" t="s">
        <v>91</v>
      </c>
      <c r="E38" s="285" t="s">
        <v>39</v>
      </c>
      <c r="F38" s="205" t="s">
        <v>163</v>
      </c>
      <c r="G38" s="205">
        <v>44451</v>
      </c>
      <c r="H38" s="205">
        <v>44459</v>
      </c>
      <c r="I38" s="205" t="s">
        <v>190</v>
      </c>
      <c r="J38" s="205" t="s">
        <v>190</v>
      </c>
      <c r="K38" s="175" t="s">
        <v>191</v>
      </c>
      <c r="L38" s="175" t="s">
        <v>192</v>
      </c>
      <c r="M38" s="286">
        <f t="shared" si="1"/>
        <v>44564</v>
      </c>
      <c r="N38" s="287">
        <v>44565</v>
      </c>
      <c r="O38" s="288">
        <v>44575</v>
      </c>
      <c r="P38" s="288">
        <v>44721</v>
      </c>
      <c r="Q38" s="185" t="s">
        <v>419</v>
      </c>
      <c r="R38" s="185" t="s">
        <v>419</v>
      </c>
      <c r="S38" s="565"/>
      <c r="T38" s="182">
        <v>22141350</v>
      </c>
      <c r="U38" s="187"/>
      <c r="V38" s="182">
        <v>22141350</v>
      </c>
      <c r="W38" s="221">
        <v>22072500</v>
      </c>
      <c r="X38" s="176"/>
      <c r="Y38" s="221">
        <v>22072500</v>
      </c>
      <c r="Z38" s="528"/>
      <c r="AA38" s="543"/>
      <c r="AB38" s="543"/>
      <c r="AC38" s="543"/>
      <c r="AD38" s="543"/>
      <c r="AE38" s="543"/>
      <c r="AF38" s="543"/>
      <c r="AG38" s="218"/>
    </row>
    <row r="39" spans="1:33" s="135" customFormat="1" ht="47.25" customHeight="1" x14ac:dyDescent="0.25">
      <c r="A39" s="526"/>
      <c r="B39" s="181" t="s">
        <v>195</v>
      </c>
      <c r="C39" s="217" t="s">
        <v>36</v>
      </c>
      <c r="D39" s="208" t="s">
        <v>91</v>
      </c>
      <c r="E39" s="285" t="s">
        <v>39</v>
      </c>
      <c r="F39" s="205" t="s">
        <v>163</v>
      </c>
      <c r="G39" s="205">
        <v>44451</v>
      </c>
      <c r="H39" s="205">
        <v>44459</v>
      </c>
      <c r="I39" s="205" t="s">
        <v>190</v>
      </c>
      <c r="J39" s="205" t="s">
        <v>190</v>
      </c>
      <c r="K39" s="175" t="s">
        <v>163</v>
      </c>
      <c r="L39" s="175" t="s">
        <v>163</v>
      </c>
      <c r="M39" s="317" t="s">
        <v>280</v>
      </c>
      <c r="N39" s="287" t="s">
        <v>163</v>
      </c>
      <c r="O39" s="288" t="s">
        <v>163</v>
      </c>
      <c r="P39" s="288" t="s">
        <v>163</v>
      </c>
      <c r="Q39" s="288" t="s">
        <v>163</v>
      </c>
      <c r="R39" s="288" t="s">
        <v>163</v>
      </c>
      <c r="S39" s="565"/>
      <c r="T39" s="290">
        <v>2057580</v>
      </c>
      <c r="U39" s="187"/>
      <c r="V39" s="290">
        <v>2057580</v>
      </c>
      <c r="W39" s="317" t="s">
        <v>280</v>
      </c>
      <c r="X39" s="176"/>
      <c r="Y39" s="221"/>
      <c r="Z39" s="528"/>
      <c r="AA39" s="543"/>
      <c r="AB39" s="543"/>
      <c r="AC39" s="543"/>
      <c r="AD39" s="543"/>
      <c r="AE39" s="543"/>
      <c r="AF39" s="543"/>
      <c r="AG39" s="218"/>
    </row>
    <row r="40" spans="1:33" s="135" customFormat="1" ht="49.5" customHeight="1" x14ac:dyDescent="0.25">
      <c r="A40" s="526"/>
      <c r="B40" s="181" t="s">
        <v>196</v>
      </c>
      <c r="C40" s="217" t="s">
        <v>36</v>
      </c>
      <c r="D40" s="208" t="s">
        <v>91</v>
      </c>
      <c r="E40" s="285" t="s">
        <v>39</v>
      </c>
      <c r="F40" s="205" t="s">
        <v>163</v>
      </c>
      <c r="G40" s="205">
        <v>44451</v>
      </c>
      <c r="H40" s="205">
        <v>44459</v>
      </c>
      <c r="I40" s="205" t="s">
        <v>190</v>
      </c>
      <c r="J40" s="205" t="s">
        <v>190</v>
      </c>
      <c r="K40" s="175" t="s">
        <v>191</v>
      </c>
      <c r="L40" s="175" t="s">
        <v>192</v>
      </c>
      <c r="M40" s="317" t="s">
        <v>279</v>
      </c>
      <c r="N40" s="287" t="s">
        <v>163</v>
      </c>
      <c r="O40" s="288" t="s">
        <v>163</v>
      </c>
      <c r="P40" s="288" t="s">
        <v>163</v>
      </c>
      <c r="Q40" s="288" t="s">
        <v>163</v>
      </c>
      <c r="R40" s="288" t="s">
        <v>163</v>
      </c>
      <c r="S40" s="565"/>
      <c r="T40" s="290">
        <v>3600765</v>
      </c>
      <c r="U40" s="187"/>
      <c r="V40" s="290">
        <v>3600765</v>
      </c>
      <c r="W40" s="317" t="s">
        <v>279</v>
      </c>
      <c r="X40" s="176"/>
      <c r="Y40" s="221"/>
      <c r="Z40" s="528"/>
      <c r="AA40" s="543"/>
      <c r="AB40" s="543"/>
      <c r="AC40" s="543"/>
      <c r="AD40" s="543"/>
      <c r="AE40" s="543"/>
      <c r="AF40" s="543"/>
      <c r="AG40" s="218"/>
    </row>
    <row r="41" spans="1:33" s="135" customFormat="1" ht="42.75" customHeight="1" x14ac:dyDescent="0.25">
      <c r="A41" s="526"/>
      <c r="B41" s="181" t="s">
        <v>197</v>
      </c>
      <c r="C41" s="217" t="s">
        <v>36</v>
      </c>
      <c r="D41" s="208" t="s">
        <v>91</v>
      </c>
      <c r="E41" s="285" t="s">
        <v>39</v>
      </c>
      <c r="F41" s="205" t="s">
        <v>163</v>
      </c>
      <c r="G41" s="205">
        <v>44451</v>
      </c>
      <c r="H41" s="205">
        <v>44459</v>
      </c>
      <c r="I41" s="205" t="s">
        <v>190</v>
      </c>
      <c r="J41" s="205" t="s">
        <v>190</v>
      </c>
      <c r="K41" s="175" t="s">
        <v>191</v>
      </c>
      <c r="L41" s="175" t="s">
        <v>192</v>
      </c>
      <c r="M41" s="286">
        <f t="shared" si="1"/>
        <v>44564</v>
      </c>
      <c r="N41" s="287">
        <v>44565</v>
      </c>
      <c r="O41" s="288">
        <v>44575</v>
      </c>
      <c r="P41" s="288">
        <v>44721</v>
      </c>
      <c r="Q41" s="395" t="s">
        <v>419</v>
      </c>
      <c r="R41" s="395" t="s">
        <v>419</v>
      </c>
      <c r="S41" s="565"/>
      <c r="T41" s="182">
        <v>28634655</v>
      </c>
      <c r="U41" s="187"/>
      <c r="V41" s="182">
        <v>28634655</v>
      </c>
      <c r="W41" s="221">
        <v>28598750</v>
      </c>
      <c r="X41" s="176"/>
      <c r="Y41" s="221">
        <v>28598750</v>
      </c>
      <c r="Z41" s="528"/>
      <c r="AA41" s="543"/>
      <c r="AB41" s="543"/>
      <c r="AC41" s="543"/>
      <c r="AD41" s="543"/>
      <c r="AE41" s="543"/>
      <c r="AF41" s="543"/>
      <c r="AG41" s="218"/>
    </row>
    <row r="42" spans="1:33" s="135" customFormat="1" ht="42.75" customHeight="1" x14ac:dyDescent="0.25">
      <c r="A42" s="527"/>
      <c r="B42" s="181" t="s">
        <v>198</v>
      </c>
      <c r="C42" s="217" t="s">
        <v>36</v>
      </c>
      <c r="D42" s="208" t="s">
        <v>91</v>
      </c>
      <c r="E42" s="285" t="s">
        <v>39</v>
      </c>
      <c r="F42" s="205" t="s">
        <v>163</v>
      </c>
      <c r="G42" s="205">
        <v>44451</v>
      </c>
      <c r="H42" s="205">
        <v>44459</v>
      </c>
      <c r="I42" s="205" t="s">
        <v>190</v>
      </c>
      <c r="J42" s="205" t="s">
        <v>190</v>
      </c>
      <c r="K42" s="175" t="s">
        <v>191</v>
      </c>
      <c r="L42" s="175" t="s">
        <v>192</v>
      </c>
      <c r="M42" s="286">
        <f t="shared" si="1"/>
        <v>44564</v>
      </c>
      <c r="N42" s="287">
        <v>44565</v>
      </c>
      <c r="O42" s="288">
        <v>44575</v>
      </c>
      <c r="P42" s="288">
        <v>44721</v>
      </c>
      <c r="Q42" s="178" t="s">
        <v>419</v>
      </c>
      <c r="R42" s="178" t="s">
        <v>419</v>
      </c>
      <c r="S42" s="523"/>
      <c r="T42" s="221">
        <v>21947520</v>
      </c>
      <c r="U42" s="187"/>
      <c r="V42" s="221">
        <v>21947520</v>
      </c>
      <c r="W42" s="221">
        <v>21862400</v>
      </c>
      <c r="X42" s="176"/>
      <c r="Y42" s="221">
        <v>21862400</v>
      </c>
      <c r="Z42" s="519"/>
      <c r="AA42" s="544"/>
      <c r="AB42" s="544"/>
      <c r="AC42" s="544"/>
      <c r="AD42" s="544"/>
      <c r="AE42" s="544"/>
      <c r="AF42" s="544"/>
      <c r="AG42" s="223"/>
    </row>
    <row r="43" spans="1:33" s="135" customFormat="1" ht="34.5" customHeight="1" x14ac:dyDescent="0.25">
      <c r="A43" s="535" t="s">
        <v>229</v>
      </c>
      <c r="B43" s="345" t="s">
        <v>81</v>
      </c>
      <c r="C43" s="346"/>
      <c r="D43" s="346"/>
      <c r="E43" s="346"/>
      <c r="F43" s="346"/>
      <c r="G43" s="346"/>
      <c r="H43" s="346"/>
      <c r="I43" s="346"/>
      <c r="J43" s="346"/>
      <c r="K43" s="346"/>
      <c r="L43" s="346"/>
      <c r="M43" s="346"/>
      <c r="N43" s="346"/>
      <c r="O43" s="346"/>
      <c r="P43" s="346"/>
      <c r="Q43" s="346"/>
      <c r="R43" s="351"/>
      <c r="S43" s="178"/>
      <c r="T43" s="262">
        <f>SUM(T44:T84)</f>
        <v>837700000</v>
      </c>
      <c r="U43" s="188"/>
      <c r="V43" s="183">
        <f>SUM(V44:V84)</f>
        <v>837700000</v>
      </c>
      <c r="W43" s="600" t="s">
        <v>230</v>
      </c>
      <c r="X43" s="176"/>
      <c r="Y43" s="600" t="s">
        <v>230</v>
      </c>
      <c r="Z43" s="518" t="s">
        <v>38</v>
      </c>
      <c r="AA43" s="542" t="s">
        <v>231</v>
      </c>
      <c r="AB43" s="542" t="s">
        <v>231</v>
      </c>
      <c r="AC43" s="542" t="s">
        <v>231</v>
      </c>
      <c r="AD43" s="542" t="s">
        <v>231</v>
      </c>
      <c r="AE43" s="542" t="s">
        <v>231</v>
      </c>
      <c r="AF43" s="542"/>
      <c r="AG43" s="518"/>
    </row>
    <row r="44" spans="1:33" s="135" customFormat="1" ht="60" customHeight="1" x14ac:dyDescent="0.25">
      <c r="A44" s="536"/>
      <c r="B44" s="329" t="s">
        <v>232</v>
      </c>
      <c r="C44" s="217" t="s">
        <v>36</v>
      </c>
      <c r="D44" s="208" t="s">
        <v>91</v>
      </c>
      <c r="E44" s="217" t="s">
        <v>39</v>
      </c>
      <c r="F44" s="205">
        <v>44456</v>
      </c>
      <c r="G44" s="205">
        <v>44508</v>
      </c>
      <c r="H44" s="205">
        <v>44516</v>
      </c>
      <c r="I44" s="205">
        <v>44537</v>
      </c>
      <c r="J44" s="205">
        <v>44537</v>
      </c>
      <c r="K44" s="206" t="s">
        <v>163</v>
      </c>
      <c r="L44" s="206" t="s">
        <v>163</v>
      </c>
      <c r="M44" s="332" t="s">
        <v>230</v>
      </c>
      <c r="N44" s="206" t="s">
        <v>163</v>
      </c>
      <c r="O44" s="206" t="s">
        <v>163</v>
      </c>
      <c r="P44" s="206" t="s">
        <v>163</v>
      </c>
      <c r="Q44" s="206" t="s">
        <v>163</v>
      </c>
      <c r="R44" s="206" t="s">
        <v>163</v>
      </c>
      <c r="S44" s="178" t="s">
        <v>132</v>
      </c>
      <c r="T44" s="176">
        <v>20800000</v>
      </c>
      <c r="U44" s="187"/>
      <c r="V44" s="176">
        <v>20800000</v>
      </c>
      <c r="W44" s="601"/>
      <c r="X44" s="176"/>
      <c r="Y44" s="601"/>
      <c r="Z44" s="528"/>
      <c r="AA44" s="543"/>
      <c r="AB44" s="543"/>
      <c r="AC44" s="543"/>
      <c r="AD44" s="543"/>
      <c r="AE44" s="543"/>
      <c r="AF44" s="543"/>
      <c r="AG44" s="528"/>
    </row>
    <row r="45" spans="1:33" s="135" customFormat="1" ht="56.25" customHeight="1" x14ac:dyDescent="0.25">
      <c r="A45" s="536"/>
      <c r="B45" s="329" t="s">
        <v>233</v>
      </c>
      <c r="C45" s="217" t="s">
        <v>36</v>
      </c>
      <c r="D45" s="208" t="s">
        <v>91</v>
      </c>
      <c r="E45" s="217" t="s">
        <v>39</v>
      </c>
      <c r="F45" s="205">
        <v>44456</v>
      </c>
      <c r="G45" s="205">
        <v>44508</v>
      </c>
      <c r="H45" s="205">
        <v>44516</v>
      </c>
      <c r="I45" s="205">
        <v>44537</v>
      </c>
      <c r="J45" s="205">
        <v>44537</v>
      </c>
      <c r="K45" s="206" t="s">
        <v>163</v>
      </c>
      <c r="L45" s="206" t="s">
        <v>163</v>
      </c>
      <c r="M45" s="332" t="s">
        <v>230</v>
      </c>
      <c r="N45" s="206" t="s">
        <v>163</v>
      </c>
      <c r="O45" s="206" t="s">
        <v>163</v>
      </c>
      <c r="P45" s="206" t="s">
        <v>163</v>
      </c>
      <c r="Q45" s="206" t="s">
        <v>163</v>
      </c>
      <c r="R45" s="206" t="s">
        <v>163</v>
      </c>
      <c r="S45" s="178" t="s">
        <v>132</v>
      </c>
      <c r="T45" s="176">
        <v>33800000</v>
      </c>
      <c r="U45" s="187"/>
      <c r="V45" s="176">
        <v>33800000</v>
      </c>
      <c r="W45" s="601"/>
      <c r="X45" s="176"/>
      <c r="Y45" s="601"/>
      <c r="Z45" s="528"/>
      <c r="AA45" s="543"/>
      <c r="AB45" s="543"/>
      <c r="AC45" s="543"/>
      <c r="AD45" s="543"/>
      <c r="AE45" s="543"/>
      <c r="AF45" s="543"/>
      <c r="AG45" s="528"/>
    </row>
    <row r="46" spans="1:33" s="135" customFormat="1" ht="60" customHeight="1" x14ac:dyDescent="0.25">
      <c r="A46" s="536"/>
      <c r="B46" s="329" t="s">
        <v>234</v>
      </c>
      <c r="C46" s="217" t="s">
        <v>36</v>
      </c>
      <c r="D46" s="208" t="s">
        <v>91</v>
      </c>
      <c r="E46" s="217" t="s">
        <v>39</v>
      </c>
      <c r="F46" s="205">
        <v>44456</v>
      </c>
      <c r="G46" s="205">
        <v>44508</v>
      </c>
      <c r="H46" s="205">
        <v>44516</v>
      </c>
      <c r="I46" s="205">
        <v>44537</v>
      </c>
      <c r="J46" s="205">
        <v>44537</v>
      </c>
      <c r="K46" s="206" t="s">
        <v>163</v>
      </c>
      <c r="L46" s="206" t="s">
        <v>163</v>
      </c>
      <c r="M46" s="332" t="s">
        <v>230</v>
      </c>
      <c r="N46" s="206" t="s">
        <v>163</v>
      </c>
      <c r="O46" s="206" t="s">
        <v>163</v>
      </c>
      <c r="P46" s="206" t="s">
        <v>163</v>
      </c>
      <c r="Q46" s="206" t="s">
        <v>163</v>
      </c>
      <c r="R46" s="206" t="s">
        <v>163</v>
      </c>
      <c r="S46" s="178" t="s">
        <v>132</v>
      </c>
      <c r="T46" s="176">
        <v>20800000</v>
      </c>
      <c r="U46" s="187"/>
      <c r="V46" s="176">
        <v>20800000</v>
      </c>
      <c r="W46" s="601"/>
      <c r="X46" s="176"/>
      <c r="Y46" s="601"/>
      <c r="Z46" s="528"/>
      <c r="AA46" s="543"/>
      <c r="AB46" s="543"/>
      <c r="AC46" s="543"/>
      <c r="AD46" s="543"/>
      <c r="AE46" s="543"/>
      <c r="AF46" s="543"/>
      <c r="AG46" s="528"/>
    </row>
    <row r="47" spans="1:33" s="135" customFormat="1" ht="57" customHeight="1" x14ac:dyDescent="0.25">
      <c r="A47" s="536"/>
      <c r="B47" s="329" t="s">
        <v>235</v>
      </c>
      <c r="C47" s="217" t="s">
        <v>36</v>
      </c>
      <c r="D47" s="208" t="s">
        <v>91</v>
      </c>
      <c r="E47" s="217" t="s">
        <v>39</v>
      </c>
      <c r="F47" s="205">
        <v>44456</v>
      </c>
      <c r="G47" s="205">
        <v>44508</v>
      </c>
      <c r="H47" s="205">
        <v>44516</v>
      </c>
      <c r="I47" s="205">
        <v>44537</v>
      </c>
      <c r="J47" s="205">
        <v>44537</v>
      </c>
      <c r="K47" s="206" t="s">
        <v>163</v>
      </c>
      <c r="L47" s="206" t="s">
        <v>163</v>
      </c>
      <c r="M47" s="332" t="s">
        <v>230</v>
      </c>
      <c r="N47" s="206" t="s">
        <v>163</v>
      </c>
      <c r="O47" s="206" t="s">
        <v>163</v>
      </c>
      <c r="P47" s="206" t="s">
        <v>163</v>
      </c>
      <c r="Q47" s="206" t="s">
        <v>163</v>
      </c>
      <c r="R47" s="206" t="s">
        <v>163</v>
      </c>
      <c r="S47" s="178" t="s">
        <v>132</v>
      </c>
      <c r="T47" s="176">
        <v>13000000</v>
      </c>
      <c r="U47" s="187"/>
      <c r="V47" s="176">
        <v>13000000</v>
      </c>
      <c r="W47" s="601"/>
      <c r="X47" s="176"/>
      <c r="Y47" s="601"/>
      <c r="Z47" s="528"/>
      <c r="AA47" s="543"/>
      <c r="AB47" s="543"/>
      <c r="AC47" s="543"/>
      <c r="AD47" s="543"/>
      <c r="AE47" s="543"/>
      <c r="AF47" s="543"/>
      <c r="AG47" s="528"/>
    </row>
    <row r="48" spans="1:33" s="135" customFormat="1" ht="69" customHeight="1" x14ac:dyDescent="0.25">
      <c r="A48" s="536"/>
      <c r="B48" s="329" t="s">
        <v>236</v>
      </c>
      <c r="C48" s="217" t="s">
        <v>36</v>
      </c>
      <c r="D48" s="208" t="s">
        <v>91</v>
      </c>
      <c r="E48" s="217" t="s">
        <v>39</v>
      </c>
      <c r="F48" s="205">
        <v>44456</v>
      </c>
      <c r="G48" s="205">
        <v>44508</v>
      </c>
      <c r="H48" s="205">
        <v>44516</v>
      </c>
      <c r="I48" s="205">
        <v>44537</v>
      </c>
      <c r="J48" s="205">
        <v>44537</v>
      </c>
      <c r="K48" s="206" t="s">
        <v>163</v>
      </c>
      <c r="L48" s="206" t="s">
        <v>163</v>
      </c>
      <c r="M48" s="332" t="s">
        <v>230</v>
      </c>
      <c r="N48" s="206" t="s">
        <v>163</v>
      </c>
      <c r="O48" s="206" t="s">
        <v>163</v>
      </c>
      <c r="P48" s="206" t="s">
        <v>163</v>
      </c>
      <c r="Q48" s="206" t="s">
        <v>163</v>
      </c>
      <c r="R48" s="206" t="s">
        <v>163</v>
      </c>
      <c r="S48" s="178" t="s">
        <v>132</v>
      </c>
      <c r="T48" s="176">
        <v>20800000</v>
      </c>
      <c r="U48" s="187"/>
      <c r="V48" s="176">
        <v>20800000</v>
      </c>
      <c r="W48" s="601"/>
      <c r="X48" s="176"/>
      <c r="Y48" s="601"/>
      <c r="Z48" s="528"/>
      <c r="AA48" s="543"/>
      <c r="AB48" s="543"/>
      <c r="AC48" s="543"/>
      <c r="AD48" s="543"/>
      <c r="AE48" s="543"/>
      <c r="AF48" s="543"/>
      <c r="AG48" s="528"/>
    </row>
    <row r="49" spans="1:33" s="135" customFormat="1" ht="68.25" customHeight="1" x14ac:dyDescent="0.25">
      <c r="A49" s="536"/>
      <c r="B49" s="329" t="s">
        <v>237</v>
      </c>
      <c r="C49" s="217" t="s">
        <v>36</v>
      </c>
      <c r="D49" s="208" t="s">
        <v>91</v>
      </c>
      <c r="E49" s="217" t="s">
        <v>39</v>
      </c>
      <c r="F49" s="205">
        <v>44456</v>
      </c>
      <c r="G49" s="205">
        <v>44508</v>
      </c>
      <c r="H49" s="205">
        <v>44516</v>
      </c>
      <c r="I49" s="205">
        <v>44537</v>
      </c>
      <c r="J49" s="205">
        <v>44537</v>
      </c>
      <c r="K49" s="206" t="s">
        <v>163</v>
      </c>
      <c r="L49" s="206" t="s">
        <v>163</v>
      </c>
      <c r="M49" s="332" t="s">
        <v>230</v>
      </c>
      <c r="N49" s="206" t="s">
        <v>163</v>
      </c>
      <c r="O49" s="206" t="s">
        <v>163</v>
      </c>
      <c r="P49" s="206" t="s">
        <v>163</v>
      </c>
      <c r="Q49" s="206" t="s">
        <v>163</v>
      </c>
      <c r="R49" s="206" t="s">
        <v>163</v>
      </c>
      <c r="S49" s="178" t="s">
        <v>132</v>
      </c>
      <c r="T49" s="176">
        <v>20800000</v>
      </c>
      <c r="U49" s="187"/>
      <c r="V49" s="176">
        <v>20800000</v>
      </c>
      <c r="W49" s="601"/>
      <c r="X49" s="176"/>
      <c r="Y49" s="601"/>
      <c r="Z49" s="528"/>
      <c r="AA49" s="543"/>
      <c r="AB49" s="543"/>
      <c r="AC49" s="543"/>
      <c r="AD49" s="543"/>
      <c r="AE49" s="543"/>
      <c r="AF49" s="543"/>
      <c r="AG49" s="528"/>
    </row>
    <row r="50" spans="1:33" s="135" customFormat="1" ht="59.25" customHeight="1" x14ac:dyDescent="0.25">
      <c r="A50" s="536"/>
      <c r="B50" s="329" t="s">
        <v>238</v>
      </c>
      <c r="C50" s="217" t="s">
        <v>36</v>
      </c>
      <c r="D50" s="208" t="s">
        <v>91</v>
      </c>
      <c r="E50" s="217" t="s">
        <v>39</v>
      </c>
      <c r="F50" s="205">
        <v>44456</v>
      </c>
      <c r="G50" s="205">
        <v>44508</v>
      </c>
      <c r="H50" s="205">
        <v>44516</v>
      </c>
      <c r="I50" s="205">
        <v>44537</v>
      </c>
      <c r="J50" s="205">
        <v>44537</v>
      </c>
      <c r="K50" s="206" t="s">
        <v>163</v>
      </c>
      <c r="L50" s="206" t="s">
        <v>163</v>
      </c>
      <c r="M50" s="332" t="s">
        <v>230</v>
      </c>
      <c r="N50" s="206" t="s">
        <v>163</v>
      </c>
      <c r="O50" s="206" t="s">
        <v>163</v>
      </c>
      <c r="P50" s="206" t="s">
        <v>163</v>
      </c>
      <c r="Q50" s="206" t="s">
        <v>163</v>
      </c>
      <c r="R50" s="206" t="s">
        <v>163</v>
      </c>
      <c r="S50" s="178" t="s">
        <v>132</v>
      </c>
      <c r="T50" s="176">
        <v>36400000</v>
      </c>
      <c r="U50" s="187"/>
      <c r="V50" s="176">
        <v>36400000</v>
      </c>
      <c r="W50" s="601"/>
      <c r="X50" s="176"/>
      <c r="Y50" s="601"/>
      <c r="Z50" s="528"/>
      <c r="AA50" s="543"/>
      <c r="AB50" s="543"/>
      <c r="AC50" s="543"/>
      <c r="AD50" s="543"/>
      <c r="AE50" s="543"/>
      <c r="AF50" s="543"/>
      <c r="AG50" s="528"/>
    </row>
    <row r="51" spans="1:33" s="135" customFormat="1" ht="57" customHeight="1" x14ac:dyDescent="0.25">
      <c r="A51" s="536"/>
      <c r="B51" s="329" t="s">
        <v>239</v>
      </c>
      <c r="C51" s="217" t="s">
        <v>36</v>
      </c>
      <c r="D51" s="208" t="s">
        <v>91</v>
      </c>
      <c r="E51" s="217" t="s">
        <v>39</v>
      </c>
      <c r="F51" s="205">
        <v>44456</v>
      </c>
      <c r="G51" s="205">
        <v>44508</v>
      </c>
      <c r="H51" s="205">
        <v>44516</v>
      </c>
      <c r="I51" s="205">
        <v>44537</v>
      </c>
      <c r="J51" s="205">
        <v>44537</v>
      </c>
      <c r="K51" s="206" t="s">
        <v>163</v>
      </c>
      <c r="L51" s="206" t="s">
        <v>163</v>
      </c>
      <c r="M51" s="332" t="s">
        <v>230</v>
      </c>
      <c r="N51" s="206" t="s">
        <v>163</v>
      </c>
      <c r="O51" s="206" t="s">
        <v>163</v>
      </c>
      <c r="P51" s="206" t="s">
        <v>163</v>
      </c>
      <c r="Q51" s="206" t="s">
        <v>163</v>
      </c>
      <c r="R51" s="206" t="s">
        <v>163</v>
      </c>
      <c r="S51" s="178" t="s">
        <v>132</v>
      </c>
      <c r="T51" s="176">
        <v>5200000</v>
      </c>
      <c r="U51" s="187"/>
      <c r="V51" s="176">
        <v>5200000</v>
      </c>
      <c r="W51" s="601"/>
      <c r="X51" s="176"/>
      <c r="Y51" s="601"/>
      <c r="Z51" s="528"/>
      <c r="AA51" s="543"/>
      <c r="AB51" s="543"/>
      <c r="AC51" s="543"/>
      <c r="AD51" s="543"/>
      <c r="AE51" s="543"/>
      <c r="AF51" s="543"/>
      <c r="AG51" s="528"/>
    </row>
    <row r="52" spans="1:33" s="135" customFormat="1" ht="54.75" customHeight="1" x14ac:dyDescent="0.25">
      <c r="A52" s="536"/>
      <c r="B52" s="329" t="s">
        <v>240</v>
      </c>
      <c r="C52" s="217" t="s">
        <v>36</v>
      </c>
      <c r="D52" s="208" t="s">
        <v>91</v>
      </c>
      <c r="E52" s="217" t="s">
        <v>39</v>
      </c>
      <c r="F52" s="205">
        <v>44456</v>
      </c>
      <c r="G52" s="205">
        <v>44508</v>
      </c>
      <c r="H52" s="205">
        <v>44516</v>
      </c>
      <c r="I52" s="205">
        <v>44537</v>
      </c>
      <c r="J52" s="205">
        <v>44537</v>
      </c>
      <c r="K52" s="206" t="s">
        <v>163</v>
      </c>
      <c r="L52" s="206" t="s">
        <v>163</v>
      </c>
      <c r="M52" s="332" t="s">
        <v>230</v>
      </c>
      <c r="N52" s="206" t="s">
        <v>163</v>
      </c>
      <c r="O52" s="206" t="s">
        <v>163</v>
      </c>
      <c r="P52" s="206" t="s">
        <v>163</v>
      </c>
      <c r="Q52" s="206" t="s">
        <v>163</v>
      </c>
      <c r="R52" s="206" t="s">
        <v>163</v>
      </c>
      <c r="S52" s="178" t="s">
        <v>132</v>
      </c>
      <c r="T52" s="176">
        <v>26000000</v>
      </c>
      <c r="U52" s="187"/>
      <c r="V52" s="176">
        <v>26000000</v>
      </c>
      <c r="W52" s="601"/>
      <c r="X52" s="176"/>
      <c r="Y52" s="601"/>
      <c r="Z52" s="528"/>
      <c r="AA52" s="543"/>
      <c r="AB52" s="543"/>
      <c r="AC52" s="543"/>
      <c r="AD52" s="543"/>
      <c r="AE52" s="543"/>
      <c r="AF52" s="543"/>
      <c r="AG52" s="528"/>
    </row>
    <row r="53" spans="1:33" s="135" customFormat="1" ht="54.75" customHeight="1" x14ac:dyDescent="0.25">
      <c r="A53" s="536"/>
      <c r="B53" s="329" t="s">
        <v>241</v>
      </c>
      <c r="C53" s="217" t="s">
        <v>36</v>
      </c>
      <c r="D53" s="208" t="s">
        <v>91</v>
      </c>
      <c r="E53" s="217" t="s">
        <v>39</v>
      </c>
      <c r="F53" s="205">
        <v>44456</v>
      </c>
      <c r="G53" s="205">
        <v>44508</v>
      </c>
      <c r="H53" s="205">
        <v>44516</v>
      </c>
      <c r="I53" s="205">
        <v>44537</v>
      </c>
      <c r="J53" s="205">
        <v>44537</v>
      </c>
      <c r="K53" s="206" t="s">
        <v>163</v>
      </c>
      <c r="L53" s="206" t="s">
        <v>163</v>
      </c>
      <c r="M53" s="332" t="s">
        <v>230</v>
      </c>
      <c r="N53" s="206" t="s">
        <v>163</v>
      </c>
      <c r="O53" s="206" t="s">
        <v>163</v>
      </c>
      <c r="P53" s="206" t="s">
        <v>163</v>
      </c>
      <c r="Q53" s="206" t="s">
        <v>163</v>
      </c>
      <c r="R53" s="206" t="s">
        <v>163</v>
      </c>
      <c r="S53" s="178" t="s">
        <v>132</v>
      </c>
      <c r="T53" s="176">
        <v>20800000</v>
      </c>
      <c r="U53" s="187"/>
      <c r="V53" s="176">
        <v>20800000</v>
      </c>
      <c r="W53" s="601"/>
      <c r="X53" s="176"/>
      <c r="Y53" s="601"/>
      <c r="Z53" s="528"/>
      <c r="AA53" s="543"/>
      <c r="AB53" s="543"/>
      <c r="AC53" s="543"/>
      <c r="AD53" s="543"/>
      <c r="AE53" s="543"/>
      <c r="AF53" s="543"/>
      <c r="AG53" s="528"/>
    </row>
    <row r="54" spans="1:33" s="135" customFormat="1" ht="53.25" customHeight="1" x14ac:dyDescent="0.25">
      <c r="A54" s="536"/>
      <c r="B54" s="329" t="s">
        <v>242</v>
      </c>
      <c r="C54" s="217" t="s">
        <v>36</v>
      </c>
      <c r="D54" s="208" t="s">
        <v>91</v>
      </c>
      <c r="E54" s="217" t="s">
        <v>39</v>
      </c>
      <c r="F54" s="205">
        <v>44456</v>
      </c>
      <c r="G54" s="205">
        <v>44508</v>
      </c>
      <c r="H54" s="205">
        <v>44516</v>
      </c>
      <c r="I54" s="205">
        <v>44537</v>
      </c>
      <c r="J54" s="205">
        <v>44537</v>
      </c>
      <c r="K54" s="206" t="s">
        <v>163</v>
      </c>
      <c r="L54" s="206" t="s">
        <v>163</v>
      </c>
      <c r="M54" s="332" t="s">
        <v>230</v>
      </c>
      <c r="N54" s="206" t="s">
        <v>163</v>
      </c>
      <c r="O54" s="206" t="s">
        <v>163</v>
      </c>
      <c r="P54" s="206" t="s">
        <v>163</v>
      </c>
      <c r="Q54" s="206" t="s">
        <v>163</v>
      </c>
      <c r="R54" s="206" t="s">
        <v>163</v>
      </c>
      <c r="S54" s="178" t="s">
        <v>132</v>
      </c>
      <c r="T54" s="176">
        <v>26000000</v>
      </c>
      <c r="U54" s="187"/>
      <c r="V54" s="176">
        <v>26000000</v>
      </c>
      <c r="W54" s="601"/>
      <c r="X54" s="176"/>
      <c r="Y54" s="601"/>
      <c r="Z54" s="528"/>
      <c r="AA54" s="543"/>
      <c r="AB54" s="543"/>
      <c r="AC54" s="543"/>
      <c r="AD54" s="543"/>
      <c r="AE54" s="543"/>
      <c r="AF54" s="543"/>
      <c r="AG54" s="528"/>
    </row>
    <row r="55" spans="1:33" s="135" customFormat="1" ht="54" customHeight="1" x14ac:dyDescent="0.25">
      <c r="A55" s="536"/>
      <c r="B55" s="329" t="s">
        <v>243</v>
      </c>
      <c r="C55" s="217" t="s">
        <v>36</v>
      </c>
      <c r="D55" s="208" t="s">
        <v>91</v>
      </c>
      <c r="E55" s="217" t="s">
        <v>39</v>
      </c>
      <c r="F55" s="205">
        <v>44456</v>
      </c>
      <c r="G55" s="205">
        <v>44508</v>
      </c>
      <c r="H55" s="205">
        <v>44516</v>
      </c>
      <c r="I55" s="205">
        <v>44537</v>
      </c>
      <c r="J55" s="205">
        <v>44537</v>
      </c>
      <c r="K55" s="206" t="s">
        <v>163</v>
      </c>
      <c r="L55" s="206" t="s">
        <v>163</v>
      </c>
      <c r="M55" s="332" t="s">
        <v>230</v>
      </c>
      <c r="N55" s="206" t="s">
        <v>163</v>
      </c>
      <c r="O55" s="206" t="s">
        <v>163</v>
      </c>
      <c r="P55" s="206" t="s">
        <v>163</v>
      </c>
      <c r="Q55" s="206" t="s">
        <v>163</v>
      </c>
      <c r="R55" s="206" t="s">
        <v>163</v>
      </c>
      <c r="S55" s="178" t="s">
        <v>132</v>
      </c>
      <c r="T55" s="176">
        <v>7800000</v>
      </c>
      <c r="U55" s="187"/>
      <c r="V55" s="176">
        <v>7800000</v>
      </c>
      <c r="W55" s="601"/>
      <c r="X55" s="176"/>
      <c r="Y55" s="601"/>
      <c r="Z55" s="528"/>
      <c r="AA55" s="543"/>
      <c r="AB55" s="543"/>
      <c r="AC55" s="543"/>
      <c r="AD55" s="543"/>
      <c r="AE55" s="543"/>
      <c r="AF55" s="543"/>
      <c r="AG55" s="528"/>
    </row>
    <row r="56" spans="1:33" s="135" customFormat="1" ht="55.5" customHeight="1" x14ac:dyDescent="0.25">
      <c r="A56" s="536"/>
      <c r="B56" s="329" t="s">
        <v>244</v>
      </c>
      <c r="C56" s="217" t="s">
        <v>36</v>
      </c>
      <c r="D56" s="208" t="s">
        <v>91</v>
      </c>
      <c r="E56" s="217" t="s">
        <v>39</v>
      </c>
      <c r="F56" s="205">
        <v>44456</v>
      </c>
      <c r="G56" s="205">
        <v>44508</v>
      </c>
      <c r="H56" s="205">
        <v>44516</v>
      </c>
      <c r="I56" s="205">
        <v>44537</v>
      </c>
      <c r="J56" s="205">
        <v>44537</v>
      </c>
      <c r="K56" s="206" t="s">
        <v>163</v>
      </c>
      <c r="L56" s="206" t="s">
        <v>163</v>
      </c>
      <c r="M56" s="332" t="s">
        <v>230</v>
      </c>
      <c r="N56" s="206" t="s">
        <v>163</v>
      </c>
      <c r="O56" s="206" t="s">
        <v>163</v>
      </c>
      <c r="P56" s="206" t="s">
        <v>163</v>
      </c>
      <c r="Q56" s="206" t="s">
        <v>163</v>
      </c>
      <c r="R56" s="206" t="s">
        <v>163</v>
      </c>
      <c r="S56" s="178" t="s">
        <v>132</v>
      </c>
      <c r="T56" s="176">
        <v>28600000</v>
      </c>
      <c r="U56" s="187"/>
      <c r="V56" s="176">
        <v>28600000</v>
      </c>
      <c r="W56" s="601"/>
      <c r="X56" s="176"/>
      <c r="Y56" s="601"/>
      <c r="Z56" s="528"/>
      <c r="AA56" s="543"/>
      <c r="AB56" s="543"/>
      <c r="AC56" s="543"/>
      <c r="AD56" s="543"/>
      <c r="AE56" s="543"/>
      <c r="AF56" s="543"/>
      <c r="AG56" s="528"/>
    </row>
    <row r="57" spans="1:33" s="135" customFormat="1" ht="57.75" customHeight="1" x14ac:dyDescent="0.25">
      <c r="A57" s="536"/>
      <c r="B57" s="329" t="s">
        <v>245</v>
      </c>
      <c r="C57" s="217" t="s">
        <v>36</v>
      </c>
      <c r="D57" s="208" t="s">
        <v>91</v>
      </c>
      <c r="E57" s="217" t="s">
        <v>39</v>
      </c>
      <c r="F57" s="205">
        <v>44456</v>
      </c>
      <c r="G57" s="205">
        <v>44508</v>
      </c>
      <c r="H57" s="205">
        <v>44516</v>
      </c>
      <c r="I57" s="205">
        <v>44537</v>
      </c>
      <c r="J57" s="205">
        <v>44537</v>
      </c>
      <c r="K57" s="206" t="s">
        <v>163</v>
      </c>
      <c r="L57" s="206" t="s">
        <v>163</v>
      </c>
      <c r="M57" s="332" t="s">
        <v>230</v>
      </c>
      <c r="N57" s="206" t="s">
        <v>163</v>
      </c>
      <c r="O57" s="206" t="s">
        <v>163</v>
      </c>
      <c r="P57" s="206" t="s">
        <v>163</v>
      </c>
      <c r="Q57" s="206" t="s">
        <v>163</v>
      </c>
      <c r="R57" s="206" t="s">
        <v>163</v>
      </c>
      <c r="S57" s="178" t="s">
        <v>132</v>
      </c>
      <c r="T57" s="176">
        <v>15600000</v>
      </c>
      <c r="U57" s="187"/>
      <c r="V57" s="176">
        <v>15600000</v>
      </c>
      <c r="W57" s="601"/>
      <c r="X57" s="176"/>
      <c r="Y57" s="601"/>
      <c r="Z57" s="528"/>
      <c r="AA57" s="543"/>
      <c r="AB57" s="543"/>
      <c r="AC57" s="543"/>
      <c r="AD57" s="543"/>
      <c r="AE57" s="543"/>
      <c r="AF57" s="543"/>
      <c r="AG57" s="528"/>
    </row>
    <row r="58" spans="1:33" s="135" customFormat="1" ht="55.5" customHeight="1" x14ac:dyDescent="0.25">
      <c r="A58" s="536"/>
      <c r="B58" s="329" t="s">
        <v>246</v>
      </c>
      <c r="C58" s="217" t="s">
        <v>36</v>
      </c>
      <c r="D58" s="208" t="s">
        <v>91</v>
      </c>
      <c r="E58" s="217" t="s">
        <v>39</v>
      </c>
      <c r="F58" s="205">
        <v>44456</v>
      </c>
      <c r="G58" s="205">
        <v>44508</v>
      </c>
      <c r="H58" s="205">
        <v>44516</v>
      </c>
      <c r="I58" s="205">
        <v>44537</v>
      </c>
      <c r="J58" s="205">
        <v>44537</v>
      </c>
      <c r="K58" s="206" t="s">
        <v>163</v>
      </c>
      <c r="L58" s="206" t="s">
        <v>163</v>
      </c>
      <c r="M58" s="332" t="s">
        <v>230</v>
      </c>
      <c r="N58" s="206" t="s">
        <v>163</v>
      </c>
      <c r="O58" s="206" t="s">
        <v>163</v>
      </c>
      <c r="P58" s="206" t="s">
        <v>163</v>
      </c>
      <c r="Q58" s="206" t="s">
        <v>163</v>
      </c>
      <c r="R58" s="206" t="s">
        <v>163</v>
      </c>
      <c r="S58" s="178" t="s">
        <v>132</v>
      </c>
      <c r="T58" s="176">
        <v>20800000</v>
      </c>
      <c r="U58" s="187"/>
      <c r="V58" s="176">
        <v>20800000</v>
      </c>
      <c r="W58" s="601"/>
      <c r="X58" s="176"/>
      <c r="Y58" s="601"/>
      <c r="Z58" s="528"/>
      <c r="AA58" s="543"/>
      <c r="AB58" s="543"/>
      <c r="AC58" s="543"/>
      <c r="AD58" s="543"/>
      <c r="AE58" s="543"/>
      <c r="AF58" s="543"/>
      <c r="AG58" s="528"/>
    </row>
    <row r="59" spans="1:33" s="135" customFormat="1" ht="56.25" customHeight="1" x14ac:dyDescent="0.25">
      <c r="A59" s="536"/>
      <c r="B59" s="329" t="s">
        <v>247</v>
      </c>
      <c r="C59" s="217" t="s">
        <v>36</v>
      </c>
      <c r="D59" s="208" t="s">
        <v>91</v>
      </c>
      <c r="E59" s="217" t="s">
        <v>39</v>
      </c>
      <c r="F59" s="205">
        <v>44456</v>
      </c>
      <c r="G59" s="205">
        <v>44508</v>
      </c>
      <c r="H59" s="205">
        <v>44516</v>
      </c>
      <c r="I59" s="205">
        <v>44537</v>
      </c>
      <c r="J59" s="205">
        <v>44537</v>
      </c>
      <c r="K59" s="206" t="s">
        <v>163</v>
      </c>
      <c r="L59" s="206" t="s">
        <v>163</v>
      </c>
      <c r="M59" s="332" t="s">
        <v>230</v>
      </c>
      <c r="N59" s="206" t="s">
        <v>163</v>
      </c>
      <c r="O59" s="206" t="s">
        <v>163</v>
      </c>
      <c r="P59" s="206" t="s">
        <v>163</v>
      </c>
      <c r="Q59" s="206" t="s">
        <v>163</v>
      </c>
      <c r="R59" s="206" t="s">
        <v>163</v>
      </c>
      <c r="S59" s="178" t="s">
        <v>132</v>
      </c>
      <c r="T59" s="207">
        <v>18200000</v>
      </c>
      <c r="U59" s="187"/>
      <c r="V59" s="207">
        <v>18200000</v>
      </c>
      <c r="W59" s="601"/>
      <c r="X59" s="176"/>
      <c r="Y59" s="601"/>
      <c r="Z59" s="528"/>
      <c r="AA59" s="543"/>
      <c r="AB59" s="543"/>
      <c r="AC59" s="543"/>
      <c r="AD59" s="543"/>
      <c r="AE59" s="543"/>
      <c r="AF59" s="543"/>
      <c r="AG59" s="528"/>
    </row>
    <row r="60" spans="1:33" s="135" customFormat="1" ht="59.25" customHeight="1" x14ac:dyDescent="0.25">
      <c r="A60" s="536"/>
      <c r="B60" s="329" t="s">
        <v>248</v>
      </c>
      <c r="C60" s="217" t="s">
        <v>36</v>
      </c>
      <c r="D60" s="208" t="s">
        <v>91</v>
      </c>
      <c r="E60" s="217" t="s">
        <v>39</v>
      </c>
      <c r="F60" s="205">
        <v>44456</v>
      </c>
      <c r="G60" s="205">
        <v>44508</v>
      </c>
      <c r="H60" s="205">
        <v>44516</v>
      </c>
      <c r="I60" s="205">
        <v>44537</v>
      </c>
      <c r="J60" s="205">
        <v>44537</v>
      </c>
      <c r="K60" s="206" t="s">
        <v>163</v>
      </c>
      <c r="L60" s="206" t="s">
        <v>163</v>
      </c>
      <c r="M60" s="332" t="s">
        <v>230</v>
      </c>
      <c r="N60" s="206" t="s">
        <v>163</v>
      </c>
      <c r="O60" s="206" t="s">
        <v>163</v>
      </c>
      <c r="P60" s="206" t="s">
        <v>163</v>
      </c>
      <c r="Q60" s="206" t="s">
        <v>163</v>
      </c>
      <c r="R60" s="206" t="s">
        <v>163</v>
      </c>
      <c r="S60" s="178" t="s">
        <v>132</v>
      </c>
      <c r="T60" s="176">
        <v>20800000</v>
      </c>
      <c r="U60" s="187"/>
      <c r="V60" s="176">
        <v>20800000</v>
      </c>
      <c r="W60" s="601"/>
      <c r="X60" s="176"/>
      <c r="Y60" s="601"/>
      <c r="Z60" s="528"/>
      <c r="AA60" s="543"/>
      <c r="AB60" s="543"/>
      <c r="AC60" s="543"/>
      <c r="AD60" s="543"/>
      <c r="AE60" s="543"/>
      <c r="AF60" s="543"/>
      <c r="AG60" s="528"/>
    </row>
    <row r="61" spans="1:33" s="135" customFormat="1" ht="54" customHeight="1" x14ac:dyDescent="0.25">
      <c r="A61" s="536"/>
      <c r="B61" s="329" t="s">
        <v>249</v>
      </c>
      <c r="C61" s="217" t="s">
        <v>36</v>
      </c>
      <c r="D61" s="208" t="s">
        <v>91</v>
      </c>
      <c r="E61" s="217" t="s">
        <v>39</v>
      </c>
      <c r="F61" s="205">
        <v>44456</v>
      </c>
      <c r="G61" s="205">
        <v>44508</v>
      </c>
      <c r="H61" s="205">
        <v>44516</v>
      </c>
      <c r="I61" s="205">
        <v>44537</v>
      </c>
      <c r="J61" s="205">
        <v>44537</v>
      </c>
      <c r="K61" s="206" t="s">
        <v>163</v>
      </c>
      <c r="L61" s="206" t="s">
        <v>163</v>
      </c>
      <c r="M61" s="332" t="s">
        <v>230</v>
      </c>
      <c r="N61" s="206" t="s">
        <v>163</v>
      </c>
      <c r="O61" s="206" t="s">
        <v>163</v>
      </c>
      <c r="P61" s="206" t="s">
        <v>163</v>
      </c>
      <c r="Q61" s="206" t="s">
        <v>163</v>
      </c>
      <c r="R61" s="206" t="s">
        <v>163</v>
      </c>
      <c r="S61" s="178" t="s">
        <v>132</v>
      </c>
      <c r="T61" s="176">
        <v>14700000</v>
      </c>
      <c r="U61" s="187"/>
      <c r="V61" s="176">
        <v>14700000</v>
      </c>
      <c r="W61" s="601"/>
      <c r="X61" s="176"/>
      <c r="Y61" s="601"/>
      <c r="Z61" s="528"/>
      <c r="AA61" s="543"/>
      <c r="AB61" s="543"/>
      <c r="AC61" s="543"/>
      <c r="AD61" s="543"/>
      <c r="AE61" s="543"/>
      <c r="AF61" s="543"/>
      <c r="AG61" s="528"/>
    </row>
    <row r="62" spans="1:33" s="135" customFormat="1" ht="60.75" customHeight="1" x14ac:dyDescent="0.25">
      <c r="A62" s="536"/>
      <c r="B62" s="329" t="s">
        <v>250</v>
      </c>
      <c r="C62" s="217" t="s">
        <v>36</v>
      </c>
      <c r="D62" s="208" t="s">
        <v>91</v>
      </c>
      <c r="E62" s="217" t="s">
        <v>39</v>
      </c>
      <c r="F62" s="205">
        <v>44456</v>
      </c>
      <c r="G62" s="205">
        <v>44508</v>
      </c>
      <c r="H62" s="205">
        <v>44516</v>
      </c>
      <c r="I62" s="205">
        <v>44537</v>
      </c>
      <c r="J62" s="205">
        <v>44537</v>
      </c>
      <c r="K62" s="206" t="s">
        <v>163</v>
      </c>
      <c r="L62" s="206" t="s">
        <v>163</v>
      </c>
      <c r="M62" s="332" t="s">
        <v>230</v>
      </c>
      <c r="N62" s="206" t="s">
        <v>163</v>
      </c>
      <c r="O62" s="206" t="s">
        <v>163</v>
      </c>
      <c r="P62" s="206" t="s">
        <v>163</v>
      </c>
      <c r="Q62" s="206" t="s">
        <v>163</v>
      </c>
      <c r="R62" s="206" t="s">
        <v>163</v>
      </c>
      <c r="S62" s="178" t="s">
        <v>132</v>
      </c>
      <c r="T62" s="176">
        <v>21000000</v>
      </c>
      <c r="U62" s="187"/>
      <c r="V62" s="176">
        <v>21000000</v>
      </c>
      <c r="W62" s="601"/>
      <c r="X62" s="176"/>
      <c r="Y62" s="601"/>
      <c r="Z62" s="528"/>
      <c r="AA62" s="543"/>
      <c r="AB62" s="543"/>
      <c r="AC62" s="543"/>
      <c r="AD62" s="543"/>
      <c r="AE62" s="543"/>
      <c r="AF62" s="543"/>
      <c r="AG62" s="528"/>
    </row>
    <row r="63" spans="1:33" s="135" customFormat="1" ht="57.75" customHeight="1" x14ac:dyDescent="0.25">
      <c r="A63" s="536"/>
      <c r="B63" s="329" t="s">
        <v>251</v>
      </c>
      <c r="C63" s="217" t="s">
        <v>36</v>
      </c>
      <c r="D63" s="208" t="s">
        <v>91</v>
      </c>
      <c r="E63" s="217" t="s">
        <v>39</v>
      </c>
      <c r="F63" s="205">
        <v>44456</v>
      </c>
      <c r="G63" s="205">
        <v>44508</v>
      </c>
      <c r="H63" s="205">
        <v>44516</v>
      </c>
      <c r="I63" s="205">
        <v>44537</v>
      </c>
      <c r="J63" s="205">
        <v>44537</v>
      </c>
      <c r="K63" s="206" t="s">
        <v>163</v>
      </c>
      <c r="L63" s="206" t="s">
        <v>163</v>
      </c>
      <c r="M63" s="332" t="s">
        <v>230</v>
      </c>
      <c r="N63" s="206" t="s">
        <v>163</v>
      </c>
      <c r="O63" s="206" t="s">
        <v>163</v>
      </c>
      <c r="P63" s="206" t="s">
        <v>163</v>
      </c>
      <c r="Q63" s="206" t="s">
        <v>163</v>
      </c>
      <c r="R63" s="206" t="s">
        <v>163</v>
      </c>
      <c r="S63" s="178" t="s">
        <v>132</v>
      </c>
      <c r="T63" s="176">
        <v>25200000</v>
      </c>
      <c r="U63" s="187"/>
      <c r="V63" s="176">
        <v>25200000</v>
      </c>
      <c r="W63" s="601"/>
      <c r="X63" s="176"/>
      <c r="Y63" s="601"/>
      <c r="Z63" s="528"/>
      <c r="AA63" s="543"/>
      <c r="AB63" s="543"/>
      <c r="AC63" s="543"/>
      <c r="AD63" s="543"/>
      <c r="AE63" s="543"/>
      <c r="AF63" s="543"/>
      <c r="AG63" s="528"/>
    </row>
    <row r="64" spans="1:33" s="135" customFormat="1" ht="55.5" customHeight="1" x14ac:dyDescent="0.25">
      <c r="A64" s="536"/>
      <c r="B64" s="329" t="s">
        <v>252</v>
      </c>
      <c r="C64" s="217" t="s">
        <v>36</v>
      </c>
      <c r="D64" s="208" t="s">
        <v>91</v>
      </c>
      <c r="E64" s="217" t="s">
        <v>39</v>
      </c>
      <c r="F64" s="205">
        <v>44456</v>
      </c>
      <c r="G64" s="205">
        <v>44508</v>
      </c>
      <c r="H64" s="205">
        <v>44516</v>
      </c>
      <c r="I64" s="205">
        <v>44537</v>
      </c>
      <c r="J64" s="205">
        <v>44537</v>
      </c>
      <c r="K64" s="206" t="s">
        <v>163</v>
      </c>
      <c r="L64" s="206" t="s">
        <v>163</v>
      </c>
      <c r="M64" s="332" t="s">
        <v>230</v>
      </c>
      <c r="N64" s="206" t="s">
        <v>163</v>
      </c>
      <c r="O64" s="206" t="s">
        <v>163</v>
      </c>
      <c r="P64" s="206" t="s">
        <v>163</v>
      </c>
      <c r="Q64" s="206" t="s">
        <v>163</v>
      </c>
      <c r="R64" s="206" t="s">
        <v>163</v>
      </c>
      <c r="S64" s="178" t="s">
        <v>132</v>
      </c>
      <c r="T64" s="176">
        <v>16800000</v>
      </c>
      <c r="U64" s="187"/>
      <c r="V64" s="176">
        <v>16800000</v>
      </c>
      <c r="W64" s="601"/>
      <c r="X64" s="176"/>
      <c r="Y64" s="601"/>
      <c r="Z64" s="528"/>
      <c r="AA64" s="543"/>
      <c r="AB64" s="543"/>
      <c r="AC64" s="543"/>
      <c r="AD64" s="543"/>
      <c r="AE64" s="543"/>
      <c r="AF64" s="543"/>
      <c r="AG64" s="528"/>
    </row>
    <row r="65" spans="1:33" s="135" customFormat="1" ht="59.25" customHeight="1" x14ac:dyDescent="0.25">
      <c r="A65" s="536"/>
      <c r="B65" s="330" t="s">
        <v>253</v>
      </c>
      <c r="C65" s="217" t="s">
        <v>36</v>
      </c>
      <c r="D65" s="208" t="s">
        <v>91</v>
      </c>
      <c r="E65" s="217" t="s">
        <v>39</v>
      </c>
      <c r="F65" s="205">
        <v>44456</v>
      </c>
      <c r="G65" s="205">
        <v>44508</v>
      </c>
      <c r="H65" s="205">
        <v>44516</v>
      </c>
      <c r="I65" s="205">
        <v>44537</v>
      </c>
      <c r="J65" s="205">
        <v>44537</v>
      </c>
      <c r="K65" s="206" t="s">
        <v>163</v>
      </c>
      <c r="L65" s="206" t="s">
        <v>163</v>
      </c>
      <c r="M65" s="332" t="s">
        <v>230</v>
      </c>
      <c r="N65" s="206" t="s">
        <v>163</v>
      </c>
      <c r="O65" s="206" t="s">
        <v>163</v>
      </c>
      <c r="P65" s="206" t="s">
        <v>163</v>
      </c>
      <c r="Q65" s="206" t="s">
        <v>163</v>
      </c>
      <c r="R65" s="206" t="s">
        <v>163</v>
      </c>
      <c r="S65" s="178" t="s">
        <v>132</v>
      </c>
      <c r="T65" s="207">
        <v>25200000</v>
      </c>
      <c r="U65" s="187"/>
      <c r="V65" s="207">
        <v>25200000</v>
      </c>
      <c r="W65" s="601"/>
      <c r="X65" s="176"/>
      <c r="Y65" s="601"/>
      <c r="Z65" s="528"/>
      <c r="AA65" s="543"/>
      <c r="AB65" s="543"/>
      <c r="AC65" s="543"/>
      <c r="AD65" s="543"/>
      <c r="AE65" s="543"/>
      <c r="AF65" s="543"/>
      <c r="AG65" s="528"/>
    </row>
    <row r="66" spans="1:33" s="135" customFormat="1" ht="56.25" customHeight="1" x14ac:dyDescent="0.25">
      <c r="A66" s="536"/>
      <c r="B66" s="329" t="s">
        <v>254</v>
      </c>
      <c r="C66" s="217" t="s">
        <v>36</v>
      </c>
      <c r="D66" s="208" t="s">
        <v>91</v>
      </c>
      <c r="E66" s="217" t="s">
        <v>39</v>
      </c>
      <c r="F66" s="205">
        <v>44456</v>
      </c>
      <c r="G66" s="205">
        <v>44508</v>
      </c>
      <c r="H66" s="205">
        <v>44516</v>
      </c>
      <c r="I66" s="205">
        <v>44537</v>
      </c>
      <c r="J66" s="205">
        <v>44537</v>
      </c>
      <c r="K66" s="206" t="s">
        <v>163</v>
      </c>
      <c r="L66" s="206" t="s">
        <v>163</v>
      </c>
      <c r="M66" s="332" t="s">
        <v>230</v>
      </c>
      <c r="N66" s="206" t="s">
        <v>163</v>
      </c>
      <c r="O66" s="206" t="s">
        <v>163</v>
      </c>
      <c r="P66" s="206" t="s">
        <v>163</v>
      </c>
      <c r="Q66" s="206" t="s">
        <v>163</v>
      </c>
      <c r="R66" s="206" t="s">
        <v>163</v>
      </c>
      <c r="S66" s="178" t="s">
        <v>132</v>
      </c>
      <c r="T66" s="176">
        <v>18900000</v>
      </c>
      <c r="U66" s="187"/>
      <c r="V66" s="176">
        <v>18900000</v>
      </c>
      <c r="W66" s="601"/>
      <c r="X66" s="176"/>
      <c r="Y66" s="601"/>
      <c r="Z66" s="528"/>
      <c r="AA66" s="543"/>
      <c r="AB66" s="543"/>
      <c r="AC66" s="543"/>
      <c r="AD66" s="543"/>
      <c r="AE66" s="543"/>
      <c r="AF66" s="543"/>
      <c r="AG66" s="528"/>
    </row>
    <row r="67" spans="1:33" s="135" customFormat="1" ht="57" customHeight="1" x14ac:dyDescent="0.25">
      <c r="A67" s="536"/>
      <c r="B67" s="329" t="s">
        <v>255</v>
      </c>
      <c r="C67" s="217" t="s">
        <v>36</v>
      </c>
      <c r="D67" s="208" t="s">
        <v>91</v>
      </c>
      <c r="E67" s="217" t="s">
        <v>39</v>
      </c>
      <c r="F67" s="205">
        <v>44456</v>
      </c>
      <c r="G67" s="205">
        <v>44508</v>
      </c>
      <c r="H67" s="205">
        <v>44516</v>
      </c>
      <c r="I67" s="205">
        <v>44537</v>
      </c>
      <c r="J67" s="205">
        <v>44537</v>
      </c>
      <c r="K67" s="206" t="s">
        <v>163</v>
      </c>
      <c r="L67" s="206" t="s">
        <v>163</v>
      </c>
      <c r="M67" s="332" t="s">
        <v>230</v>
      </c>
      <c r="N67" s="206" t="s">
        <v>163</v>
      </c>
      <c r="O67" s="206" t="s">
        <v>163</v>
      </c>
      <c r="P67" s="206" t="s">
        <v>163</v>
      </c>
      <c r="Q67" s="206" t="s">
        <v>163</v>
      </c>
      <c r="R67" s="206" t="s">
        <v>163</v>
      </c>
      <c r="S67" s="178" t="s">
        <v>132</v>
      </c>
      <c r="T67" s="176">
        <v>23100000</v>
      </c>
      <c r="U67" s="187"/>
      <c r="V67" s="176">
        <v>23100000</v>
      </c>
      <c r="W67" s="601"/>
      <c r="X67" s="176"/>
      <c r="Y67" s="601"/>
      <c r="Z67" s="528"/>
      <c r="AA67" s="543"/>
      <c r="AB67" s="543"/>
      <c r="AC67" s="543"/>
      <c r="AD67" s="543"/>
      <c r="AE67" s="543"/>
      <c r="AF67" s="543"/>
      <c r="AG67" s="528"/>
    </row>
    <row r="68" spans="1:33" s="135" customFormat="1" ht="57" customHeight="1" x14ac:dyDescent="0.25">
      <c r="A68" s="536"/>
      <c r="B68" s="329" t="s">
        <v>256</v>
      </c>
      <c r="C68" s="217" t="s">
        <v>36</v>
      </c>
      <c r="D68" s="208" t="s">
        <v>91</v>
      </c>
      <c r="E68" s="217" t="s">
        <v>39</v>
      </c>
      <c r="F68" s="205">
        <v>44456</v>
      </c>
      <c r="G68" s="205">
        <v>44508</v>
      </c>
      <c r="H68" s="205">
        <v>44516</v>
      </c>
      <c r="I68" s="205">
        <v>44537</v>
      </c>
      <c r="J68" s="205">
        <v>44537</v>
      </c>
      <c r="K68" s="206" t="s">
        <v>163</v>
      </c>
      <c r="L68" s="206" t="s">
        <v>163</v>
      </c>
      <c r="M68" s="332" t="s">
        <v>230</v>
      </c>
      <c r="N68" s="206" t="s">
        <v>163</v>
      </c>
      <c r="O68" s="206" t="s">
        <v>163</v>
      </c>
      <c r="P68" s="206" t="s">
        <v>163</v>
      </c>
      <c r="Q68" s="206" t="s">
        <v>163</v>
      </c>
      <c r="R68" s="206" t="s">
        <v>163</v>
      </c>
      <c r="S68" s="178" t="s">
        <v>132</v>
      </c>
      <c r="T68" s="176">
        <v>16800000</v>
      </c>
      <c r="U68" s="187"/>
      <c r="V68" s="176">
        <v>16800000</v>
      </c>
      <c r="W68" s="601"/>
      <c r="X68" s="176"/>
      <c r="Y68" s="601"/>
      <c r="Z68" s="528"/>
      <c r="AA68" s="543"/>
      <c r="AB68" s="543"/>
      <c r="AC68" s="543"/>
      <c r="AD68" s="543"/>
      <c r="AE68" s="543"/>
      <c r="AF68" s="543"/>
      <c r="AG68" s="528"/>
    </row>
    <row r="69" spans="1:33" s="135" customFormat="1" ht="60" customHeight="1" x14ac:dyDescent="0.25">
      <c r="A69" s="536"/>
      <c r="B69" s="329" t="s">
        <v>257</v>
      </c>
      <c r="C69" s="217" t="s">
        <v>36</v>
      </c>
      <c r="D69" s="208" t="s">
        <v>91</v>
      </c>
      <c r="E69" s="217" t="s">
        <v>39</v>
      </c>
      <c r="F69" s="205">
        <v>44456</v>
      </c>
      <c r="G69" s="205">
        <v>44508</v>
      </c>
      <c r="H69" s="205">
        <v>44516</v>
      </c>
      <c r="I69" s="205">
        <v>44537</v>
      </c>
      <c r="J69" s="205">
        <v>44537</v>
      </c>
      <c r="K69" s="206" t="s">
        <v>163</v>
      </c>
      <c r="L69" s="206" t="s">
        <v>163</v>
      </c>
      <c r="M69" s="332" t="s">
        <v>230</v>
      </c>
      <c r="N69" s="206" t="s">
        <v>163</v>
      </c>
      <c r="O69" s="206" t="s">
        <v>163</v>
      </c>
      <c r="P69" s="206" t="s">
        <v>163</v>
      </c>
      <c r="Q69" s="206" t="s">
        <v>163</v>
      </c>
      <c r="R69" s="206" t="s">
        <v>163</v>
      </c>
      <c r="S69" s="178" t="s">
        <v>132</v>
      </c>
      <c r="T69" s="176">
        <v>27300000</v>
      </c>
      <c r="U69" s="187"/>
      <c r="V69" s="176">
        <v>27300000</v>
      </c>
      <c r="W69" s="601"/>
      <c r="X69" s="176"/>
      <c r="Y69" s="601"/>
      <c r="Z69" s="528"/>
      <c r="AA69" s="543"/>
      <c r="AB69" s="543"/>
      <c r="AC69" s="543"/>
      <c r="AD69" s="543"/>
      <c r="AE69" s="543"/>
      <c r="AF69" s="543"/>
      <c r="AG69" s="528"/>
    </row>
    <row r="70" spans="1:33" s="135" customFormat="1" ht="59.25" customHeight="1" x14ac:dyDescent="0.25">
      <c r="A70" s="536"/>
      <c r="B70" s="329" t="s">
        <v>258</v>
      </c>
      <c r="C70" s="217" t="s">
        <v>36</v>
      </c>
      <c r="D70" s="208" t="s">
        <v>91</v>
      </c>
      <c r="E70" s="217" t="s">
        <v>39</v>
      </c>
      <c r="F70" s="205">
        <v>44456</v>
      </c>
      <c r="G70" s="205">
        <v>44508</v>
      </c>
      <c r="H70" s="205">
        <v>44516</v>
      </c>
      <c r="I70" s="205">
        <v>44537</v>
      </c>
      <c r="J70" s="205">
        <v>44537</v>
      </c>
      <c r="K70" s="206" t="s">
        <v>163</v>
      </c>
      <c r="L70" s="206" t="s">
        <v>163</v>
      </c>
      <c r="M70" s="332" t="s">
        <v>230</v>
      </c>
      <c r="N70" s="206" t="s">
        <v>163</v>
      </c>
      <c r="O70" s="206" t="s">
        <v>163</v>
      </c>
      <c r="P70" s="206" t="s">
        <v>163</v>
      </c>
      <c r="Q70" s="206" t="s">
        <v>163</v>
      </c>
      <c r="R70" s="206" t="s">
        <v>163</v>
      </c>
      <c r="S70" s="178" t="s">
        <v>132</v>
      </c>
      <c r="T70" s="207">
        <v>8400000</v>
      </c>
      <c r="U70" s="187"/>
      <c r="V70" s="207">
        <v>8400000</v>
      </c>
      <c r="W70" s="601"/>
      <c r="X70" s="176"/>
      <c r="Y70" s="601"/>
      <c r="Z70" s="528"/>
      <c r="AA70" s="543"/>
      <c r="AB70" s="543"/>
      <c r="AC70" s="543"/>
      <c r="AD70" s="543"/>
      <c r="AE70" s="543"/>
      <c r="AF70" s="543"/>
      <c r="AG70" s="528"/>
    </row>
    <row r="71" spans="1:33" s="135" customFormat="1" ht="53.25" customHeight="1" x14ac:dyDescent="0.25">
      <c r="A71" s="536"/>
      <c r="B71" s="329" t="s">
        <v>259</v>
      </c>
      <c r="C71" s="217" t="s">
        <v>36</v>
      </c>
      <c r="D71" s="208" t="s">
        <v>91</v>
      </c>
      <c r="E71" s="217" t="s">
        <v>39</v>
      </c>
      <c r="F71" s="205">
        <v>44456</v>
      </c>
      <c r="G71" s="205">
        <v>44508</v>
      </c>
      <c r="H71" s="205">
        <v>44516</v>
      </c>
      <c r="I71" s="205">
        <v>44537</v>
      </c>
      <c r="J71" s="205">
        <v>44537</v>
      </c>
      <c r="K71" s="206" t="s">
        <v>163</v>
      </c>
      <c r="L71" s="206" t="s">
        <v>163</v>
      </c>
      <c r="M71" s="332" t="s">
        <v>230</v>
      </c>
      <c r="N71" s="206" t="s">
        <v>163</v>
      </c>
      <c r="O71" s="206" t="s">
        <v>163</v>
      </c>
      <c r="P71" s="206" t="s">
        <v>163</v>
      </c>
      <c r="Q71" s="206" t="s">
        <v>163</v>
      </c>
      <c r="R71" s="206" t="s">
        <v>163</v>
      </c>
      <c r="S71" s="178" t="s">
        <v>132</v>
      </c>
      <c r="T71" s="176">
        <v>21000000</v>
      </c>
      <c r="U71" s="187"/>
      <c r="V71" s="176">
        <v>21000000</v>
      </c>
      <c r="W71" s="601"/>
      <c r="X71" s="176"/>
      <c r="Y71" s="601"/>
      <c r="Z71" s="528"/>
      <c r="AA71" s="543"/>
      <c r="AB71" s="543"/>
      <c r="AC71" s="543"/>
      <c r="AD71" s="543"/>
      <c r="AE71" s="543"/>
      <c r="AF71" s="543"/>
      <c r="AG71" s="528"/>
    </row>
    <row r="72" spans="1:33" s="135" customFormat="1" ht="55.5" customHeight="1" x14ac:dyDescent="0.25">
      <c r="A72" s="536"/>
      <c r="B72" s="329" t="s">
        <v>260</v>
      </c>
      <c r="C72" s="217" t="s">
        <v>36</v>
      </c>
      <c r="D72" s="208" t="s">
        <v>91</v>
      </c>
      <c r="E72" s="217" t="s">
        <v>39</v>
      </c>
      <c r="F72" s="205">
        <v>44456</v>
      </c>
      <c r="G72" s="205">
        <v>44508</v>
      </c>
      <c r="H72" s="205">
        <v>44516</v>
      </c>
      <c r="I72" s="205">
        <v>44537</v>
      </c>
      <c r="J72" s="205">
        <v>44537</v>
      </c>
      <c r="K72" s="206" t="s">
        <v>163</v>
      </c>
      <c r="L72" s="206" t="s">
        <v>163</v>
      </c>
      <c r="M72" s="332" t="s">
        <v>230</v>
      </c>
      <c r="N72" s="206" t="s">
        <v>163</v>
      </c>
      <c r="O72" s="206" t="s">
        <v>163</v>
      </c>
      <c r="P72" s="206" t="s">
        <v>163</v>
      </c>
      <c r="Q72" s="206" t="s">
        <v>163</v>
      </c>
      <c r="R72" s="206" t="s">
        <v>163</v>
      </c>
      <c r="S72" s="178" t="s">
        <v>132</v>
      </c>
      <c r="T72" s="176">
        <v>31500000</v>
      </c>
      <c r="U72" s="187"/>
      <c r="V72" s="176">
        <v>31500000</v>
      </c>
      <c r="W72" s="601"/>
      <c r="X72" s="176"/>
      <c r="Y72" s="601"/>
      <c r="Z72" s="528"/>
      <c r="AA72" s="543"/>
      <c r="AB72" s="543"/>
      <c r="AC72" s="543"/>
      <c r="AD72" s="543"/>
      <c r="AE72" s="543"/>
      <c r="AF72" s="543"/>
      <c r="AG72" s="528"/>
    </row>
    <row r="73" spans="1:33" s="135" customFormat="1" ht="57" customHeight="1" x14ac:dyDescent="0.25">
      <c r="A73" s="536"/>
      <c r="B73" s="329" t="s">
        <v>261</v>
      </c>
      <c r="C73" s="217" t="s">
        <v>36</v>
      </c>
      <c r="D73" s="208" t="s">
        <v>91</v>
      </c>
      <c r="E73" s="217" t="s">
        <v>39</v>
      </c>
      <c r="F73" s="205">
        <v>44456</v>
      </c>
      <c r="G73" s="205">
        <v>44508</v>
      </c>
      <c r="H73" s="205">
        <v>44516</v>
      </c>
      <c r="I73" s="205">
        <v>44537</v>
      </c>
      <c r="J73" s="205">
        <v>44537</v>
      </c>
      <c r="K73" s="206" t="s">
        <v>163</v>
      </c>
      <c r="L73" s="206" t="s">
        <v>163</v>
      </c>
      <c r="M73" s="332" t="s">
        <v>230</v>
      </c>
      <c r="N73" s="206" t="s">
        <v>163</v>
      </c>
      <c r="O73" s="206" t="s">
        <v>163</v>
      </c>
      <c r="P73" s="206" t="s">
        <v>163</v>
      </c>
      <c r="Q73" s="206" t="s">
        <v>163</v>
      </c>
      <c r="R73" s="206" t="s">
        <v>163</v>
      </c>
      <c r="S73" s="178" t="s">
        <v>132</v>
      </c>
      <c r="T73" s="176">
        <v>16800000</v>
      </c>
      <c r="U73" s="187"/>
      <c r="V73" s="176">
        <v>16800000</v>
      </c>
      <c r="W73" s="601"/>
      <c r="X73" s="176"/>
      <c r="Y73" s="601"/>
      <c r="Z73" s="528"/>
      <c r="AA73" s="543"/>
      <c r="AB73" s="543"/>
      <c r="AC73" s="543"/>
      <c r="AD73" s="543"/>
      <c r="AE73" s="543"/>
      <c r="AF73" s="543"/>
      <c r="AG73" s="528"/>
    </row>
    <row r="74" spans="1:33" s="135" customFormat="1" ht="51" customHeight="1" x14ac:dyDescent="0.25">
      <c r="A74" s="536"/>
      <c r="B74" s="329" t="s">
        <v>262</v>
      </c>
      <c r="C74" s="217" t="s">
        <v>36</v>
      </c>
      <c r="D74" s="208" t="s">
        <v>91</v>
      </c>
      <c r="E74" s="217" t="s">
        <v>39</v>
      </c>
      <c r="F74" s="205">
        <v>44456</v>
      </c>
      <c r="G74" s="205">
        <v>44508</v>
      </c>
      <c r="H74" s="205">
        <v>44516</v>
      </c>
      <c r="I74" s="205">
        <v>44537</v>
      </c>
      <c r="J74" s="205">
        <v>44537</v>
      </c>
      <c r="K74" s="206" t="s">
        <v>163</v>
      </c>
      <c r="L74" s="206" t="s">
        <v>163</v>
      </c>
      <c r="M74" s="332" t="s">
        <v>230</v>
      </c>
      <c r="N74" s="206" t="s">
        <v>163</v>
      </c>
      <c r="O74" s="206" t="s">
        <v>163</v>
      </c>
      <c r="P74" s="206" t="s">
        <v>163</v>
      </c>
      <c r="Q74" s="206" t="s">
        <v>163</v>
      </c>
      <c r="R74" s="206" t="s">
        <v>163</v>
      </c>
      <c r="S74" s="178" t="s">
        <v>132</v>
      </c>
      <c r="T74" s="176">
        <v>18900000</v>
      </c>
      <c r="U74" s="187"/>
      <c r="V74" s="176">
        <v>18900000</v>
      </c>
      <c r="W74" s="601"/>
      <c r="X74" s="176"/>
      <c r="Y74" s="601"/>
      <c r="Z74" s="528"/>
      <c r="AA74" s="543"/>
      <c r="AB74" s="543"/>
      <c r="AC74" s="543"/>
      <c r="AD74" s="543"/>
      <c r="AE74" s="543"/>
      <c r="AF74" s="543"/>
      <c r="AG74" s="528"/>
    </row>
    <row r="75" spans="1:33" s="135" customFormat="1" ht="57.75" customHeight="1" x14ac:dyDescent="0.25">
      <c r="A75" s="536"/>
      <c r="B75" s="329" t="s">
        <v>263</v>
      </c>
      <c r="C75" s="217" t="s">
        <v>36</v>
      </c>
      <c r="D75" s="208" t="s">
        <v>91</v>
      </c>
      <c r="E75" s="217" t="s">
        <v>39</v>
      </c>
      <c r="F75" s="205">
        <v>44456</v>
      </c>
      <c r="G75" s="205">
        <v>44508</v>
      </c>
      <c r="H75" s="205">
        <v>44516</v>
      </c>
      <c r="I75" s="205">
        <v>44537</v>
      </c>
      <c r="J75" s="205">
        <v>44537</v>
      </c>
      <c r="K75" s="206" t="s">
        <v>163</v>
      </c>
      <c r="L75" s="206" t="s">
        <v>163</v>
      </c>
      <c r="M75" s="332" t="s">
        <v>230</v>
      </c>
      <c r="N75" s="206" t="s">
        <v>163</v>
      </c>
      <c r="O75" s="206" t="s">
        <v>163</v>
      </c>
      <c r="P75" s="206" t="s">
        <v>163</v>
      </c>
      <c r="Q75" s="206" t="s">
        <v>163</v>
      </c>
      <c r="R75" s="206" t="s">
        <v>163</v>
      </c>
      <c r="S75" s="178" t="s">
        <v>132</v>
      </c>
      <c r="T75" s="176">
        <v>18900000</v>
      </c>
      <c r="U75" s="187"/>
      <c r="V75" s="176">
        <v>18900000</v>
      </c>
      <c r="W75" s="601"/>
      <c r="X75" s="176"/>
      <c r="Y75" s="601"/>
      <c r="Z75" s="528"/>
      <c r="AA75" s="543"/>
      <c r="AB75" s="543"/>
      <c r="AC75" s="543"/>
      <c r="AD75" s="543"/>
      <c r="AE75" s="543"/>
      <c r="AF75" s="543"/>
      <c r="AG75" s="528"/>
    </row>
    <row r="76" spans="1:33" s="135" customFormat="1" ht="52.5" customHeight="1" x14ac:dyDescent="0.25">
      <c r="A76" s="536"/>
      <c r="B76" s="329" t="s">
        <v>264</v>
      </c>
      <c r="C76" s="217" t="s">
        <v>36</v>
      </c>
      <c r="D76" s="208" t="s">
        <v>91</v>
      </c>
      <c r="E76" s="217" t="s">
        <v>39</v>
      </c>
      <c r="F76" s="205">
        <v>44456</v>
      </c>
      <c r="G76" s="205">
        <v>44508</v>
      </c>
      <c r="H76" s="205">
        <v>44516</v>
      </c>
      <c r="I76" s="205">
        <v>44537</v>
      </c>
      <c r="J76" s="205">
        <v>44537</v>
      </c>
      <c r="K76" s="206" t="s">
        <v>163</v>
      </c>
      <c r="L76" s="206" t="s">
        <v>163</v>
      </c>
      <c r="M76" s="332" t="s">
        <v>230</v>
      </c>
      <c r="N76" s="206" t="s">
        <v>163</v>
      </c>
      <c r="O76" s="206" t="s">
        <v>163</v>
      </c>
      <c r="P76" s="206" t="s">
        <v>163</v>
      </c>
      <c r="Q76" s="206" t="s">
        <v>163</v>
      </c>
      <c r="R76" s="206" t="s">
        <v>163</v>
      </c>
      <c r="S76" s="178" t="s">
        <v>132</v>
      </c>
      <c r="T76" s="207">
        <v>21000000</v>
      </c>
      <c r="U76" s="187"/>
      <c r="V76" s="207">
        <v>21000000</v>
      </c>
      <c r="W76" s="601"/>
      <c r="X76" s="176"/>
      <c r="Y76" s="601"/>
      <c r="Z76" s="528"/>
      <c r="AA76" s="543"/>
      <c r="AB76" s="543"/>
      <c r="AC76" s="543"/>
      <c r="AD76" s="543"/>
      <c r="AE76" s="543"/>
      <c r="AF76" s="543"/>
      <c r="AG76" s="528"/>
    </row>
    <row r="77" spans="1:33" s="135" customFormat="1" ht="52.5" customHeight="1" x14ac:dyDescent="0.25">
      <c r="A77" s="536"/>
      <c r="B77" s="329" t="s">
        <v>265</v>
      </c>
      <c r="C77" s="217" t="s">
        <v>36</v>
      </c>
      <c r="D77" s="208" t="s">
        <v>91</v>
      </c>
      <c r="E77" s="217" t="s">
        <v>39</v>
      </c>
      <c r="F77" s="205">
        <v>44456</v>
      </c>
      <c r="G77" s="205">
        <v>44508</v>
      </c>
      <c r="H77" s="205">
        <v>44516</v>
      </c>
      <c r="I77" s="205">
        <v>44537</v>
      </c>
      <c r="J77" s="205">
        <v>44537</v>
      </c>
      <c r="K77" s="206" t="s">
        <v>163</v>
      </c>
      <c r="L77" s="206" t="s">
        <v>163</v>
      </c>
      <c r="M77" s="332" t="s">
        <v>230</v>
      </c>
      <c r="N77" s="206" t="s">
        <v>163</v>
      </c>
      <c r="O77" s="206" t="s">
        <v>163</v>
      </c>
      <c r="P77" s="206" t="s">
        <v>163</v>
      </c>
      <c r="Q77" s="206" t="s">
        <v>163</v>
      </c>
      <c r="R77" s="206" t="s">
        <v>163</v>
      </c>
      <c r="S77" s="178" t="s">
        <v>132</v>
      </c>
      <c r="T77" s="176">
        <v>19200000</v>
      </c>
      <c r="U77" s="187"/>
      <c r="V77" s="176">
        <v>19200000</v>
      </c>
      <c r="W77" s="601"/>
      <c r="X77" s="176"/>
      <c r="Y77" s="601"/>
      <c r="Z77" s="528"/>
      <c r="AA77" s="543"/>
      <c r="AB77" s="543"/>
      <c r="AC77" s="543"/>
      <c r="AD77" s="543"/>
      <c r="AE77" s="543"/>
      <c r="AF77" s="543"/>
      <c r="AG77" s="528"/>
    </row>
    <row r="78" spans="1:33" s="135" customFormat="1" ht="54.75" customHeight="1" x14ac:dyDescent="0.25">
      <c r="A78" s="536"/>
      <c r="B78" s="329" t="s">
        <v>266</v>
      </c>
      <c r="C78" s="217" t="s">
        <v>36</v>
      </c>
      <c r="D78" s="208" t="s">
        <v>91</v>
      </c>
      <c r="E78" s="217" t="s">
        <v>39</v>
      </c>
      <c r="F78" s="205">
        <v>44456</v>
      </c>
      <c r="G78" s="205">
        <v>44508</v>
      </c>
      <c r="H78" s="205">
        <v>44516</v>
      </c>
      <c r="I78" s="205">
        <v>44537</v>
      </c>
      <c r="J78" s="205">
        <v>44537</v>
      </c>
      <c r="K78" s="206" t="s">
        <v>163</v>
      </c>
      <c r="L78" s="206" t="s">
        <v>163</v>
      </c>
      <c r="M78" s="332" t="s">
        <v>230</v>
      </c>
      <c r="N78" s="206" t="s">
        <v>163</v>
      </c>
      <c r="O78" s="206" t="s">
        <v>163</v>
      </c>
      <c r="P78" s="206" t="s">
        <v>163</v>
      </c>
      <c r="Q78" s="206" t="s">
        <v>163</v>
      </c>
      <c r="R78" s="206" t="s">
        <v>163</v>
      </c>
      <c r="S78" s="178" t="s">
        <v>132</v>
      </c>
      <c r="T78" s="176">
        <v>16800000</v>
      </c>
      <c r="U78" s="187"/>
      <c r="V78" s="176">
        <v>16800000</v>
      </c>
      <c r="W78" s="601"/>
      <c r="X78" s="176"/>
      <c r="Y78" s="601"/>
      <c r="Z78" s="528"/>
      <c r="AA78" s="543"/>
      <c r="AB78" s="543"/>
      <c r="AC78" s="543"/>
      <c r="AD78" s="543"/>
      <c r="AE78" s="543"/>
      <c r="AF78" s="543"/>
      <c r="AG78" s="528"/>
    </row>
    <row r="79" spans="1:33" s="135" customFormat="1" ht="56.25" customHeight="1" x14ac:dyDescent="0.25">
      <c r="A79" s="536"/>
      <c r="B79" s="329" t="s">
        <v>267</v>
      </c>
      <c r="C79" s="217" t="s">
        <v>36</v>
      </c>
      <c r="D79" s="208" t="s">
        <v>91</v>
      </c>
      <c r="E79" s="217" t="s">
        <v>39</v>
      </c>
      <c r="F79" s="205">
        <v>44456</v>
      </c>
      <c r="G79" s="205">
        <v>44508</v>
      </c>
      <c r="H79" s="205">
        <v>44516</v>
      </c>
      <c r="I79" s="205">
        <v>44537</v>
      </c>
      <c r="J79" s="205">
        <v>44537</v>
      </c>
      <c r="K79" s="206" t="s">
        <v>163</v>
      </c>
      <c r="L79" s="206" t="s">
        <v>163</v>
      </c>
      <c r="M79" s="332" t="s">
        <v>230</v>
      </c>
      <c r="N79" s="206" t="s">
        <v>163</v>
      </c>
      <c r="O79" s="206" t="s">
        <v>163</v>
      </c>
      <c r="P79" s="206" t="s">
        <v>163</v>
      </c>
      <c r="Q79" s="206" t="s">
        <v>163</v>
      </c>
      <c r="R79" s="206" t="s">
        <v>163</v>
      </c>
      <c r="S79" s="178" t="s">
        <v>132</v>
      </c>
      <c r="T79" s="176">
        <v>31200000</v>
      </c>
      <c r="U79" s="187"/>
      <c r="V79" s="176">
        <v>31200000</v>
      </c>
      <c r="W79" s="601"/>
      <c r="X79" s="176"/>
      <c r="Y79" s="601"/>
      <c r="Z79" s="528"/>
      <c r="AA79" s="543"/>
      <c r="AB79" s="543"/>
      <c r="AC79" s="543"/>
      <c r="AD79" s="543"/>
      <c r="AE79" s="543"/>
      <c r="AF79" s="543"/>
      <c r="AG79" s="528"/>
    </row>
    <row r="80" spans="1:33" s="135" customFormat="1" ht="57.75" customHeight="1" x14ac:dyDescent="0.25">
      <c r="A80" s="536"/>
      <c r="B80" s="329" t="s">
        <v>268</v>
      </c>
      <c r="C80" s="217" t="s">
        <v>36</v>
      </c>
      <c r="D80" s="208" t="s">
        <v>91</v>
      </c>
      <c r="E80" s="217" t="s">
        <v>39</v>
      </c>
      <c r="F80" s="205">
        <v>44456</v>
      </c>
      <c r="G80" s="205">
        <v>44508</v>
      </c>
      <c r="H80" s="205">
        <v>44516</v>
      </c>
      <c r="I80" s="205">
        <v>44537</v>
      </c>
      <c r="J80" s="205">
        <v>44537</v>
      </c>
      <c r="K80" s="206" t="s">
        <v>163</v>
      </c>
      <c r="L80" s="206" t="s">
        <v>163</v>
      </c>
      <c r="M80" s="332" t="s">
        <v>230</v>
      </c>
      <c r="N80" s="206" t="s">
        <v>163</v>
      </c>
      <c r="O80" s="206" t="s">
        <v>163</v>
      </c>
      <c r="P80" s="206" t="s">
        <v>163</v>
      </c>
      <c r="Q80" s="206" t="s">
        <v>163</v>
      </c>
      <c r="R80" s="206" t="s">
        <v>163</v>
      </c>
      <c r="S80" s="178" t="s">
        <v>132</v>
      </c>
      <c r="T80" s="176">
        <v>24000000</v>
      </c>
      <c r="U80" s="187"/>
      <c r="V80" s="176">
        <v>24000000</v>
      </c>
      <c r="W80" s="601"/>
      <c r="X80" s="176"/>
      <c r="Y80" s="601"/>
      <c r="Z80" s="528"/>
      <c r="AA80" s="543"/>
      <c r="AB80" s="543"/>
      <c r="AC80" s="543"/>
      <c r="AD80" s="543"/>
      <c r="AE80" s="543"/>
      <c r="AF80" s="543"/>
      <c r="AG80" s="528"/>
    </row>
    <row r="81" spans="1:33" s="135" customFormat="1" ht="53.25" customHeight="1" x14ac:dyDescent="0.25">
      <c r="A81" s="536"/>
      <c r="B81" s="329" t="s">
        <v>269</v>
      </c>
      <c r="C81" s="217" t="s">
        <v>36</v>
      </c>
      <c r="D81" s="208" t="s">
        <v>91</v>
      </c>
      <c r="E81" s="217" t="s">
        <v>39</v>
      </c>
      <c r="F81" s="205">
        <v>44456</v>
      </c>
      <c r="G81" s="205">
        <v>44508</v>
      </c>
      <c r="H81" s="205">
        <v>44516</v>
      </c>
      <c r="I81" s="205">
        <v>44537</v>
      </c>
      <c r="J81" s="205">
        <v>44537</v>
      </c>
      <c r="K81" s="206" t="s">
        <v>163</v>
      </c>
      <c r="L81" s="206" t="s">
        <v>163</v>
      </c>
      <c r="M81" s="332" t="s">
        <v>230</v>
      </c>
      <c r="N81" s="206" t="s">
        <v>163</v>
      </c>
      <c r="O81" s="206" t="s">
        <v>163</v>
      </c>
      <c r="P81" s="206" t="s">
        <v>163</v>
      </c>
      <c r="Q81" s="206" t="s">
        <v>163</v>
      </c>
      <c r="R81" s="206" t="s">
        <v>163</v>
      </c>
      <c r="S81" s="178" t="s">
        <v>132</v>
      </c>
      <c r="T81" s="176">
        <v>16800000</v>
      </c>
      <c r="U81" s="187"/>
      <c r="V81" s="176">
        <v>16800000</v>
      </c>
      <c r="W81" s="601"/>
      <c r="X81" s="176"/>
      <c r="Y81" s="601"/>
      <c r="Z81" s="528"/>
      <c r="AA81" s="543"/>
      <c r="AB81" s="543"/>
      <c r="AC81" s="543"/>
      <c r="AD81" s="543"/>
      <c r="AE81" s="543"/>
      <c r="AF81" s="543"/>
      <c r="AG81" s="528"/>
    </row>
    <row r="82" spans="1:33" s="135" customFormat="1" ht="52.5" customHeight="1" x14ac:dyDescent="0.25">
      <c r="A82" s="536"/>
      <c r="B82" s="329" t="s">
        <v>270</v>
      </c>
      <c r="C82" s="217" t="s">
        <v>36</v>
      </c>
      <c r="D82" s="208" t="s">
        <v>91</v>
      </c>
      <c r="E82" s="217" t="s">
        <v>39</v>
      </c>
      <c r="F82" s="205">
        <v>44456</v>
      </c>
      <c r="G82" s="205">
        <v>44508</v>
      </c>
      <c r="H82" s="205">
        <v>44516</v>
      </c>
      <c r="I82" s="205">
        <v>44537</v>
      </c>
      <c r="J82" s="205">
        <v>44537</v>
      </c>
      <c r="K82" s="206" t="s">
        <v>163</v>
      </c>
      <c r="L82" s="206" t="s">
        <v>163</v>
      </c>
      <c r="M82" s="332" t="s">
        <v>230</v>
      </c>
      <c r="N82" s="206" t="s">
        <v>163</v>
      </c>
      <c r="O82" s="206" t="s">
        <v>163</v>
      </c>
      <c r="P82" s="206" t="s">
        <v>163</v>
      </c>
      <c r="Q82" s="206" t="s">
        <v>163</v>
      </c>
      <c r="R82" s="206" t="s">
        <v>163</v>
      </c>
      <c r="S82" s="178" t="s">
        <v>132</v>
      </c>
      <c r="T82" s="207">
        <v>19200000</v>
      </c>
      <c r="U82" s="187"/>
      <c r="V82" s="207">
        <v>19200000</v>
      </c>
      <c r="W82" s="601"/>
      <c r="X82" s="176"/>
      <c r="Y82" s="601"/>
      <c r="Z82" s="528"/>
      <c r="AA82" s="543"/>
      <c r="AB82" s="543"/>
      <c r="AC82" s="543"/>
      <c r="AD82" s="543"/>
      <c r="AE82" s="543"/>
      <c r="AF82" s="543"/>
      <c r="AG82" s="528"/>
    </row>
    <row r="83" spans="1:33" s="135" customFormat="1" ht="54.75" customHeight="1" x14ac:dyDescent="0.25">
      <c r="A83" s="536"/>
      <c r="B83" s="329" t="s">
        <v>271</v>
      </c>
      <c r="C83" s="217" t="s">
        <v>36</v>
      </c>
      <c r="D83" s="208" t="s">
        <v>91</v>
      </c>
      <c r="E83" s="217" t="s">
        <v>39</v>
      </c>
      <c r="F83" s="205">
        <v>44456</v>
      </c>
      <c r="G83" s="205">
        <v>44508</v>
      </c>
      <c r="H83" s="205">
        <v>44516</v>
      </c>
      <c r="I83" s="205">
        <v>44537</v>
      </c>
      <c r="J83" s="205">
        <v>44537</v>
      </c>
      <c r="K83" s="206" t="s">
        <v>163</v>
      </c>
      <c r="L83" s="206" t="s">
        <v>163</v>
      </c>
      <c r="M83" s="332" t="s">
        <v>230</v>
      </c>
      <c r="N83" s="206" t="s">
        <v>163</v>
      </c>
      <c r="O83" s="206" t="s">
        <v>163</v>
      </c>
      <c r="P83" s="206" t="s">
        <v>163</v>
      </c>
      <c r="Q83" s="206" t="s">
        <v>163</v>
      </c>
      <c r="R83" s="206" t="s">
        <v>163</v>
      </c>
      <c r="S83" s="178" t="s">
        <v>132</v>
      </c>
      <c r="T83" s="176">
        <v>24000000</v>
      </c>
      <c r="U83" s="187"/>
      <c r="V83" s="176">
        <v>24000000</v>
      </c>
      <c r="W83" s="601"/>
      <c r="X83" s="176"/>
      <c r="Y83" s="601"/>
      <c r="Z83" s="528"/>
      <c r="AA83" s="543"/>
      <c r="AB83" s="543"/>
      <c r="AC83" s="543"/>
      <c r="AD83" s="543"/>
      <c r="AE83" s="543"/>
      <c r="AF83" s="543"/>
      <c r="AG83" s="528"/>
    </row>
    <row r="84" spans="1:33" s="135" customFormat="1" ht="54.75" customHeight="1" x14ac:dyDescent="0.25">
      <c r="A84" s="537"/>
      <c r="B84" s="329" t="s">
        <v>272</v>
      </c>
      <c r="C84" s="191" t="s">
        <v>36</v>
      </c>
      <c r="D84" s="298" t="s">
        <v>91</v>
      </c>
      <c r="E84" s="191" t="s">
        <v>39</v>
      </c>
      <c r="F84" s="305">
        <v>44456</v>
      </c>
      <c r="G84" s="305">
        <v>44508</v>
      </c>
      <c r="H84" s="305">
        <v>44516</v>
      </c>
      <c r="I84" s="305">
        <v>44537</v>
      </c>
      <c r="J84" s="305">
        <v>44537</v>
      </c>
      <c r="K84" s="306" t="s">
        <v>163</v>
      </c>
      <c r="L84" s="206" t="s">
        <v>163</v>
      </c>
      <c r="M84" s="332" t="s">
        <v>230</v>
      </c>
      <c r="N84" s="206" t="s">
        <v>163</v>
      </c>
      <c r="O84" s="206" t="s">
        <v>163</v>
      </c>
      <c r="P84" s="206" t="s">
        <v>163</v>
      </c>
      <c r="Q84" s="206" t="s">
        <v>163</v>
      </c>
      <c r="R84" s="206" t="s">
        <v>163</v>
      </c>
      <c r="S84" s="178" t="s">
        <v>132</v>
      </c>
      <c r="T84" s="176">
        <v>4800000</v>
      </c>
      <c r="U84" s="187"/>
      <c r="V84" s="176">
        <v>4800000</v>
      </c>
      <c r="W84" s="602"/>
      <c r="X84" s="176"/>
      <c r="Y84" s="602"/>
      <c r="Z84" s="519"/>
      <c r="AA84" s="544"/>
      <c r="AB84" s="544"/>
      <c r="AC84" s="544"/>
      <c r="AD84" s="544"/>
      <c r="AE84" s="544"/>
      <c r="AF84" s="544"/>
      <c r="AG84" s="519"/>
    </row>
    <row r="85" spans="1:33" s="135" customFormat="1" ht="19.5" customHeight="1" x14ac:dyDescent="0.25">
      <c r="A85" s="535" t="s">
        <v>164</v>
      </c>
      <c r="B85" s="566" t="s">
        <v>165</v>
      </c>
      <c r="C85" s="567"/>
      <c r="D85" s="567"/>
      <c r="E85" s="567"/>
      <c r="F85" s="567"/>
      <c r="G85" s="567"/>
      <c r="H85" s="567"/>
      <c r="I85" s="567"/>
      <c r="J85" s="567"/>
      <c r="K85" s="567"/>
      <c r="L85" s="567"/>
      <c r="M85" s="567"/>
      <c r="N85" s="567"/>
      <c r="O85" s="567"/>
      <c r="P85" s="567"/>
      <c r="Q85" s="567"/>
      <c r="R85" s="568"/>
      <c r="S85" s="261"/>
      <c r="T85" s="262">
        <f>SUM(T86:T95)</f>
        <v>118997846</v>
      </c>
      <c r="U85" s="195"/>
      <c r="V85" s="263">
        <f>SUM(V86:V95)</f>
        <v>118997846</v>
      </c>
      <c r="W85" s="193"/>
      <c r="X85" s="194"/>
      <c r="Y85" s="193"/>
      <c r="Z85" s="518" t="s">
        <v>38</v>
      </c>
      <c r="AA85" s="552">
        <v>44537</v>
      </c>
      <c r="AB85" s="552">
        <v>44537</v>
      </c>
      <c r="AC85" s="552">
        <v>44537</v>
      </c>
      <c r="AD85" s="552">
        <v>44537</v>
      </c>
      <c r="AE85" s="552">
        <v>44537</v>
      </c>
      <c r="AF85" s="264"/>
      <c r="AG85" s="265"/>
    </row>
    <row r="86" spans="1:33" s="135" customFormat="1" ht="53.25" customHeight="1" x14ac:dyDescent="0.25">
      <c r="A86" s="536"/>
      <c r="B86" s="181" t="s">
        <v>166</v>
      </c>
      <c r="C86" s="266" t="s">
        <v>36</v>
      </c>
      <c r="D86" s="217" t="s">
        <v>91</v>
      </c>
      <c r="E86" s="266" t="s">
        <v>39</v>
      </c>
      <c r="F86" s="267" t="s">
        <v>163</v>
      </c>
      <c r="G86" s="268">
        <v>44537</v>
      </c>
      <c r="H86" s="268">
        <v>44544</v>
      </c>
      <c r="I86" s="268">
        <v>44582</v>
      </c>
      <c r="J86" s="268">
        <v>44582</v>
      </c>
      <c r="K86" s="175" t="s">
        <v>163</v>
      </c>
      <c r="L86" s="175" t="s">
        <v>163</v>
      </c>
      <c r="M86" s="334" t="s">
        <v>296</v>
      </c>
      <c r="N86" s="323" t="s">
        <v>163</v>
      </c>
      <c r="O86" s="323" t="s">
        <v>163</v>
      </c>
      <c r="P86" s="323" t="s">
        <v>163</v>
      </c>
      <c r="Q86" s="323" t="s">
        <v>163</v>
      </c>
      <c r="R86" s="323" t="s">
        <v>163</v>
      </c>
      <c r="S86" s="229" t="s">
        <v>132</v>
      </c>
      <c r="T86" s="179">
        <v>4628700</v>
      </c>
      <c r="U86" s="195"/>
      <c r="V86" s="179">
        <v>4628700</v>
      </c>
      <c r="W86" s="269"/>
      <c r="X86" s="194"/>
      <c r="Y86" s="269"/>
      <c r="Z86" s="528"/>
      <c r="AA86" s="553"/>
      <c r="AB86" s="553"/>
      <c r="AC86" s="553"/>
      <c r="AD86" s="553"/>
      <c r="AE86" s="553"/>
      <c r="AF86" s="270"/>
      <c r="AG86" s="271"/>
    </row>
    <row r="87" spans="1:33" s="135" customFormat="1" ht="42.75" customHeight="1" x14ac:dyDescent="0.25">
      <c r="A87" s="536"/>
      <c r="B87" s="181" t="s">
        <v>167</v>
      </c>
      <c r="C87" s="266" t="s">
        <v>36</v>
      </c>
      <c r="D87" s="217" t="s">
        <v>91</v>
      </c>
      <c r="E87" s="266" t="s">
        <v>39</v>
      </c>
      <c r="F87" s="267" t="s">
        <v>163</v>
      </c>
      <c r="G87" s="268">
        <v>44537</v>
      </c>
      <c r="H87" s="268">
        <v>44544</v>
      </c>
      <c r="I87" s="268">
        <v>44582</v>
      </c>
      <c r="J87" s="268">
        <v>44582</v>
      </c>
      <c r="K87" s="175" t="s">
        <v>297</v>
      </c>
      <c r="L87" s="175">
        <v>44633</v>
      </c>
      <c r="M87" s="175">
        <v>44648</v>
      </c>
      <c r="N87" s="175">
        <v>44721</v>
      </c>
      <c r="O87" s="175">
        <v>44725</v>
      </c>
      <c r="P87" s="175">
        <v>44727</v>
      </c>
      <c r="Q87" s="175" t="s">
        <v>419</v>
      </c>
      <c r="R87" s="175" t="s">
        <v>419</v>
      </c>
      <c r="S87" s="178" t="s">
        <v>132</v>
      </c>
      <c r="T87" s="179">
        <v>4557572</v>
      </c>
      <c r="U87" s="195"/>
      <c r="V87" s="179">
        <v>4557572</v>
      </c>
      <c r="W87" s="269">
        <v>4556000</v>
      </c>
      <c r="X87" s="194"/>
      <c r="Y87" s="269">
        <v>4556000</v>
      </c>
      <c r="Z87" s="528"/>
      <c r="AA87" s="553"/>
      <c r="AB87" s="553"/>
      <c r="AC87" s="553"/>
      <c r="AD87" s="553"/>
      <c r="AE87" s="553"/>
      <c r="AF87" s="270"/>
      <c r="AG87" s="271"/>
    </row>
    <row r="88" spans="1:33" s="135" customFormat="1" ht="45.75" customHeight="1" x14ac:dyDescent="0.25">
      <c r="A88" s="536"/>
      <c r="B88" s="181" t="s">
        <v>168</v>
      </c>
      <c r="C88" s="266" t="s">
        <v>36</v>
      </c>
      <c r="D88" s="217" t="s">
        <v>91</v>
      </c>
      <c r="E88" s="266" t="s">
        <v>39</v>
      </c>
      <c r="F88" s="267" t="s">
        <v>163</v>
      </c>
      <c r="G88" s="268">
        <v>44537</v>
      </c>
      <c r="H88" s="268">
        <v>44544</v>
      </c>
      <c r="I88" s="268">
        <v>44582</v>
      </c>
      <c r="J88" s="268">
        <v>44582</v>
      </c>
      <c r="K88" s="175" t="s">
        <v>297</v>
      </c>
      <c r="L88" s="175">
        <v>44633</v>
      </c>
      <c r="M88" s="175">
        <v>44648</v>
      </c>
      <c r="N88" s="175">
        <v>44721</v>
      </c>
      <c r="O88" s="175">
        <v>44725</v>
      </c>
      <c r="P88" s="175">
        <v>44727</v>
      </c>
      <c r="Q88" s="175" t="s">
        <v>419</v>
      </c>
      <c r="R88" s="175" t="s">
        <v>419</v>
      </c>
      <c r="S88" s="178" t="s">
        <v>132</v>
      </c>
      <c r="T88" s="179">
        <v>4557572</v>
      </c>
      <c r="U88" s="195"/>
      <c r="V88" s="179">
        <v>4557572</v>
      </c>
      <c r="W88" s="269">
        <v>4556000</v>
      </c>
      <c r="X88" s="194"/>
      <c r="Y88" s="269">
        <v>4556000</v>
      </c>
      <c r="Z88" s="528"/>
      <c r="AA88" s="553"/>
      <c r="AB88" s="553"/>
      <c r="AC88" s="553"/>
      <c r="AD88" s="553"/>
      <c r="AE88" s="553"/>
      <c r="AF88" s="270"/>
      <c r="AG88" s="271"/>
    </row>
    <row r="89" spans="1:33" s="135" customFormat="1" ht="40.5" customHeight="1" x14ac:dyDescent="0.25">
      <c r="A89" s="536"/>
      <c r="B89" s="181" t="s">
        <v>169</v>
      </c>
      <c r="C89" s="266" t="s">
        <v>36</v>
      </c>
      <c r="D89" s="217" t="s">
        <v>91</v>
      </c>
      <c r="E89" s="266" t="s">
        <v>39</v>
      </c>
      <c r="F89" s="267" t="s">
        <v>163</v>
      </c>
      <c r="G89" s="268">
        <v>44537</v>
      </c>
      <c r="H89" s="268">
        <v>44544</v>
      </c>
      <c r="I89" s="268">
        <v>44582</v>
      </c>
      <c r="J89" s="268">
        <v>44582</v>
      </c>
      <c r="K89" s="175" t="s">
        <v>297</v>
      </c>
      <c r="L89" s="175">
        <v>44633</v>
      </c>
      <c r="M89" s="175">
        <v>44648</v>
      </c>
      <c r="N89" s="175">
        <v>44721</v>
      </c>
      <c r="O89" s="175">
        <v>44727</v>
      </c>
      <c r="P89" s="175">
        <v>44728</v>
      </c>
      <c r="Q89" s="175" t="s">
        <v>419</v>
      </c>
      <c r="R89" s="175" t="s">
        <v>419</v>
      </c>
      <c r="S89" s="178" t="s">
        <v>132</v>
      </c>
      <c r="T89" s="179">
        <v>4557572</v>
      </c>
      <c r="U89" s="195"/>
      <c r="V89" s="179">
        <v>4557572</v>
      </c>
      <c r="W89" s="269">
        <v>4551200</v>
      </c>
      <c r="X89" s="194"/>
      <c r="Y89" s="269">
        <v>4551200</v>
      </c>
      <c r="Z89" s="528"/>
      <c r="AA89" s="553"/>
      <c r="AB89" s="553"/>
      <c r="AC89" s="553"/>
      <c r="AD89" s="553"/>
      <c r="AE89" s="553"/>
      <c r="AF89" s="270"/>
      <c r="AG89" s="271"/>
    </row>
    <row r="90" spans="1:33" s="135" customFormat="1" ht="43.5" customHeight="1" x14ac:dyDescent="0.25">
      <c r="A90" s="536"/>
      <c r="B90" s="181" t="s">
        <v>170</v>
      </c>
      <c r="C90" s="266" t="s">
        <v>36</v>
      </c>
      <c r="D90" s="217" t="s">
        <v>91</v>
      </c>
      <c r="E90" s="266" t="s">
        <v>39</v>
      </c>
      <c r="F90" s="267" t="s">
        <v>163</v>
      </c>
      <c r="G90" s="268">
        <v>44537</v>
      </c>
      <c r="H90" s="268">
        <v>44544</v>
      </c>
      <c r="I90" s="268">
        <v>44582</v>
      </c>
      <c r="J90" s="268">
        <v>44582</v>
      </c>
      <c r="K90" s="175" t="s">
        <v>297</v>
      </c>
      <c r="L90" s="175">
        <v>44633</v>
      </c>
      <c r="M90" s="175">
        <v>44648</v>
      </c>
      <c r="N90" s="175">
        <v>44721</v>
      </c>
      <c r="O90" s="175">
        <v>44725</v>
      </c>
      <c r="P90" s="175">
        <v>44727</v>
      </c>
      <c r="Q90" s="175" t="s">
        <v>419</v>
      </c>
      <c r="R90" s="175" t="s">
        <v>419</v>
      </c>
      <c r="S90" s="178" t="s">
        <v>132</v>
      </c>
      <c r="T90" s="179">
        <v>3418179</v>
      </c>
      <c r="U90" s="195"/>
      <c r="V90" s="179">
        <v>3418179</v>
      </c>
      <c r="W90" s="269">
        <v>3417000</v>
      </c>
      <c r="X90" s="194"/>
      <c r="Y90" s="269">
        <v>3417000</v>
      </c>
      <c r="Z90" s="528"/>
      <c r="AA90" s="553"/>
      <c r="AB90" s="553"/>
      <c r="AC90" s="553"/>
      <c r="AD90" s="553"/>
      <c r="AE90" s="553"/>
      <c r="AF90" s="270"/>
      <c r="AG90" s="271"/>
    </row>
    <row r="91" spans="1:33" s="135" customFormat="1" ht="43.5" customHeight="1" x14ac:dyDescent="0.25">
      <c r="A91" s="536"/>
      <c r="B91" s="181" t="s">
        <v>171</v>
      </c>
      <c r="C91" s="266" t="s">
        <v>36</v>
      </c>
      <c r="D91" s="217" t="s">
        <v>91</v>
      </c>
      <c r="E91" s="266" t="s">
        <v>39</v>
      </c>
      <c r="F91" s="267" t="s">
        <v>163</v>
      </c>
      <c r="G91" s="268">
        <v>44537</v>
      </c>
      <c r="H91" s="268">
        <v>44544</v>
      </c>
      <c r="I91" s="268">
        <v>44582</v>
      </c>
      <c r="J91" s="268">
        <v>44582</v>
      </c>
      <c r="K91" s="175" t="s">
        <v>297</v>
      </c>
      <c r="L91" s="175">
        <v>44633</v>
      </c>
      <c r="M91" s="175">
        <v>44648</v>
      </c>
      <c r="N91" s="175">
        <v>44721</v>
      </c>
      <c r="O91" s="175">
        <v>44725</v>
      </c>
      <c r="P91" s="175">
        <v>44727</v>
      </c>
      <c r="Q91" s="175" t="s">
        <v>419</v>
      </c>
      <c r="R91" s="175" t="s">
        <v>419</v>
      </c>
      <c r="S91" s="178" t="s">
        <v>132</v>
      </c>
      <c r="T91" s="272">
        <v>4557572</v>
      </c>
      <c r="U91" s="195"/>
      <c r="V91" s="272">
        <v>4557572</v>
      </c>
      <c r="W91" s="269">
        <v>4556000</v>
      </c>
      <c r="X91" s="194"/>
      <c r="Y91" s="269">
        <v>4556000</v>
      </c>
      <c r="Z91" s="528"/>
      <c r="AA91" s="553"/>
      <c r="AB91" s="553"/>
      <c r="AC91" s="553"/>
      <c r="AD91" s="553"/>
      <c r="AE91" s="553"/>
      <c r="AF91" s="270"/>
      <c r="AG91" s="271"/>
    </row>
    <row r="92" spans="1:33" s="135" customFormat="1" ht="42" customHeight="1" x14ac:dyDescent="0.25">
      <c r="A92" s="536"/>
      <c r="B92" s="181" t="s">
        <v>172</v>
      </c>
      <c r="C92" s="266" t="s">
        <v>36</v>
      </c>
      <c r="D92" s="217" t="s">
        <v>91</v>
      </c>
      <c r="E92" s="266" t="s">
        <v>39</v>
      </c>
      <c r="F92" s="267" t="s">
        <v>163</v>
      </c>
      <c r="G92" s="268">
        <v>44537</v>
      </c>
      <c r="H92" s="268">
        <v>44544</v>
      </c>
      <c r="I92" s="268">
        <v>44582</v>
      </c>
      <c r="J92" s="268">
        <v>44582</v>
      </c>
      <c r="K92" s="175" t="s">
        <v>297</v>
      </c>
      <c r="L92" s="175">
        <v>44633</v>
      </c>
      <c r="M92" s="175">
        <v>44648</v>
      </c>
      <c r="N92" s="175">
        <v>44721</v>
      </c>
      <c r="O92" s="175">
        <v>44725</v>
      </c>
      <c r="P92" s="175">
        <v>44727</v>
      </c>
      <c r="Q92" s="175" t="s">
        <v>419</v>
      </c>
      <c r="R92" s="175" t="s">
        <v>419</v>
      </c>
      <c r="S92" s="178" t="s">
        <v>132</v>
      </c>
      <c r="T92" s="179">
        <v>3418179</v>
      </c>
      <c r="U92" s="195">
        <f>SUM(T87:T92)</f>
        <v>25066646</v>
      </c>
      <c r="V92" s="179">
        <v>3418179</v>
      </c>
      <c r="W92" s="269">
        <v>3417000</v>
      </c>
      <c r="X92" s="194">
        <f>SUM(W87:W92)</f>
        <v>25053200</v>
      </c>
      <c r="Y92" s="269">
        <v>3417000</v>
      </c>
      <c r="Z92" s="528"/>
      <c r="AA92" s="553"/>
      <c r="AB92" s="553"/>
      <c r="AC92" s="553"/>
      <c r="AD92" s="553"/>
      <c r="AE92" s="553"/>
      <c r="AF92" s="270"/>
      <c r="AG92" s="271"/>
    </row>
    <row r="93" spans="1:33" s="135" customFormat="1" ht="51.75" customHeight="1" x14ac:dyDescent="0.25">
      <c r="A93" s="536"/>
      <c r="B93" s="181" t="s">
        <v>173</v>
      </c>
      <c r="C93" s="266" t="s">
        <v>36</v>
      </c>
      <c r="D93" s="217" t="s">
        <v>91</v>
      </c>
      <c r="E93" s="266" t="s">
        <v>39</v>
      </c>
      <c r="F93" s="267" t="s">
        <v>163</v>
      </c>
      <c r="G93" s="268">
        <v>44537</v>
      </c>
      <c r="H93" s="268">
        <v>44544</v>
      </c>
      <c r="I93" s="268">
        <v>44582</v>
      </c>
      <c r="J93" s="268">
        <v>44582</v>
      </c>
      <c r="K93" s="175" t="s">
        <v>297</v>
      </c>
      <c r="L93" s="175">
        <v>44633</v>
      </c>
      <c r="M93" s="334" t="s">
        <v>298</v>
      </c>
      <c r="N93" s="323" t="s">
        <v>163</v>
      </c>
      <c r="O93" s="323" t="s">
        <v>163</v>
      </c>
      <c r="P93" s="323" t="s">
        <v>163</v>
      </c>
      <c r="Q93" s="323" t="s">
        <v>163</v>
      </c>
      <c r="R93" s="323" t="s">
        <v>163</v>
      </c>
      <c r="S93" s="178" t="s">
        <v>132</v>
      </c>
      <c r="T93" s="179">
        <v>39690000</v>
      </c>
      <c r="U93" s="195"/>
      <c r="V93" s="179">
        <v>39690000</v>
      </c>
      <c r="W93" s="269"/>
      <c r="X93" s="194"/>
      <c r="Y93" s="269"/>
      <c r="Z93" s="528"/>
      <c r="AA93" s="553"/>
      <c r="AB93" s="553"/>
      <c r="AC93" s="553"/>
      <c r="AD93" s="553"/>
      <c r="AE93" s="553"/>
      <c r="AF93" s="270"/>
      <c r="AG93" s="271"/>
    </row>
    <row r="94" spans="1:33" s="135" customFormat="1" ht="50.25" customHeight="1" x14ac:dyDescent="0.25">
      <c r="A94" s="536"/>
      <c r="B94" s="181" t="s">
        <v>174</v>
      </c>
      <c r="C94" s="266" t="s">
        <v>36</v>
      </c>
      <c r="D94" s="217" t="s">
        <v>91</v>
      </c>
      <c r="E94" s="266" t="s">
        <v>39</v>
      </c>
      <c r="F94" s="267" t="s">
        <v>163</v>
      </c>
      <c r="G94" s="268">
        <v>44537</v>
      </c>
      <c r="H94" s="268">
        <v>44544</v>
      </c>
      <c r="I94" s="268">
        <v>44582</v>
      </c>
      <c r="J94" s="268">
        <v>44582</v>
      </c>
      <c r="K94" s="175" t="s">
        <v>163</v>
      </c>
      <c r="L94" s="175" t="s">
        <v>163</v>
      </c>
      <c r="M94" s="334" t="s">
        <v>296</v>
      </c>
      <c r="N94" s="323" t="s">
        <v>163</v>
      </c>
      <c r="O94" s="323" t="s">
        <v>163</v>
      </c>
      <c r="P94" s="323" t="s">
        <v>163</v>
      </c>
      <c r="Q94" s="323" t="s">
        <v>163</v>
      </c>
      <c r="R94" s="323" t="s">
        <v>163</v>
      </c>
      <c r="S94" s="178" t="s">
        <v>132</v>
      </c>
      <c r="T94" s="179">
        <v>24806250</v>
      </c>
      <c r="U94" s="195"/>
      <c r="V94" s="179">
        <v>24806250</v>
      </c>
      <c r="W94" s="269"/>
      <c r="X94" s="194"/>
      <c r="Y94" s="269"/>
      <c r="Z94" s="528"/>
      <c r="AA94" s="553"/>
      <c r="AB94" s="553"/>
      <c r="AC94" s="553"/>
      <c r="AD94" s="553"/>
      <c r="AE94" s="553"/>
      <c r="AF94" s="270"/>
      <c r="AG94" s="271"/>
    </row>
    <row r="95" spans="1:33" s="135" customFormat="1" ht="50.25" customHeight="1" x14ac:dyDescent="0.25">
      <c r="A95" s="537"/>
      <c r="B95" s="181" t="s">
        <v>175</v>
      </c>
      <c r="C95" s="266" t="s">
        <v>36</v>
      </c>
      <c r="D95" s="217" t="s">
        <v>91</v>
      </c>
      <c r="E95" s="266" t="s">
        <v>39</v>
      </c>
      <c r="F95" s="267" t="s">
        <v>163</v>
      </c>
      <c r="G95" s="268">
        <v>44537</v>
      </c>
      <c r="H95" s="268">
        <v>44544</v>
      </c>
      <c r="I95" s="268">
        <v>44582</v>
      </c>
      <c r="J95" s="268">
        <v>44582</v>
      </c>
      <c r="K95" s="175" t="s">
        <v>163</v>
      </c>
      <c r="L95" s="175" t="s">
        <v>163</v>
      </c>
      <c r="M95" s="334" t="s">
        <v>296</v>
      </c>
      <c r="N95" s="323" t="s">
        <v>163</v>
      </c>
      <c r="O95" s="323" t="s">
        <v>163</v>
      </c>
      <c r="P95" s="323" t="s">
        <v>163</v>
      </c>
      <c r="Q95" s="323" t="s">
        <v>163</v>
      </c>
      <c r="R95" s="323" t="s">
        <v>163</v>
      </c>
      <c r="S95" s="178" t="s">
        <v>132</v>
      </c>
      <c r="T95" s="179">
        <v>24806250</v>
      </c>
      <c r="U95" s="195"/>
      <c r="V95" s="179">
        <v>24806250</v>
      </c>
      <c r="W95" s="269"/>
      <c r="X95" s="194"/>
      <c r="Y95" s="269"/>
      <c r="Z95" s="519"/>
      <c r="AA95" s="554"/>
      <c r="AB95" s="554"/>
      <c r="AC95" s="554"/>
      <c r="AD95" s="554"/>
      <c r="AE95" s="554"/>
      <c r="AF95" s="273"/>
      <c r="AG95" s="274"/>
    </row>
    <row r="96" spans="1:33" s="135" customFormat="1" ht="19.5" customHeight="1" x14ac:dyDescent="0.25">
      <c r="A96" s="535" t="s">
        <v>176</v>
      </c>
      <c r="B96" s="538" t="s">
        <v>177</v>
      </c>
      <c r="C96" s="539"/>
      <c r="D96" s="539"/>
      <c r="E96" s="539"/>
      <c r="F96" s="539"/>
      <c r="G96" s="539"/>
      <c r="H96" s="539"/>
      <c r="I96" s="539"/>
      <c r="J96" s="539"/>
      <c r="K96" s="539"/>
      <c r="L96" s="539"/>
      <c r="M96" s="539"/>
      <c r="N96" s="539"/>
      <c r="O96" s="539"/>
      <c r="P96" s="539"/>
      <c r="Q96" s="539"/>
      <c r="R96" s="539"/>
      <c r="S96" s="275"/>
      <c r="T96" s="262">
        <f>SUM(T97:T100)</f>
        <v>194400000</v>
      </c>
      <c r="U96" s="276"/>
      <c r="V96" s="263">
        <f>SUM(V97:V100)</f>
        <v>194400000</v>
      </c>
      <c r="W96" s="193"/>
      <c r="X96" s="194"/>
      <c r="Y96" s="193"/>
      <c r="Z96" s="518" t="s">
        <v>38</v>
      </c>
      <c r="AA96" s="549">
        <v>44537</v>
      </c>
      <c r="AB96" s="549">
        <v>44537</v>
      </c>
      <c r="AC96" s="549">
        <v>44537</v>
      </c>
      <c r="AD96" s="549">
        <v>44537</v>
      </c>
      <c r="AE96" s="549">
        <v>44537</v>
      </c>
      <c r="AF96" s="277"/>
      <c r="AG96" s="278"/>
    </row>
    <row r="97" spans="1:33" s="135" customFormat="1" ht="52.5" customHeight="1" x14ac:dyDescent="0.25">
      <c r="A97" s="536"/>
      <c r="B97" s="181" t="s">
        <v>178</v>
      </c>
      <c r="C97" s="266" t="s">
        <v>36</v>
      </c>
      <c r="D97" s="217" t="s">
        <v>91</v>
      </c>
      <c r="E97" s="266" t="s">
        <v>39</v>
      </c>
      <c r="F97" s="268">
        <v>44523</v>
      </c>
      <c r="G97" s="268">
        <v>44536</v>
      </c>
      <c r="H97" s="268">
        <v>44544</v>
      </c>
      <c r="I97" s="268">
        <v>44582</v>
      </c>
      <c r="J97" s="268">
        <v>44582</v>
      </c>
      <c r="K97" s="268">
        <v>44582</v>
      </c>
      <c r="L97" s="175" t="s">
        <v>163</v>
      </c>
      <c r="M97" s="334" t="s">
        <v>299</v>
      </c>
      <c r="N97" s="175" t="s">
        <v>163</v>
      </c>
      <c r="O97" s="175" t="s">
        <v>163</v>
      </c>
      <c r="P97" s="175" t="s">
        <v>163</v>
      </c>
      <c r="Q97" s="175" t="s">
        <v>163</v>
      </c>
      <c r="R97" s="175" t="s">
        <v>163</v>
      </c>
      <c r="S97" s="178" t="s">
        <v>132</v>
      </c>
      <c r="T97" s="179">
        <v>48600000</v>
      </c>
      <c r="U97" s="195"/>
      <c r="V97" s="179">
        <v>48600000</v>
      </c>
      <c r="W97" s="269" t="s">
        <v>163</v>
      </c>
      <c r="X97" s="194"/>
      <c r="Y97" s="269" t="s">
        <v>163</v>
      </c>
      <c r="Z97" s="528"/>
      <c r="AA97" s="550"/>
      <c r="AB97" s="550"/>
      <c r="AC97" s="550"/>
      <c r="AD97" s="550"/>
      <c r="AE97" s="550"/>
      <c r="AF97" s="279"/>
      <c r="AG97" s="280"/>
    </row>
    <row r="98" spans="1:33" s="135" customFormat="1" ht="52.5" customHeight="1" x14ac:dyDescent="0.25">
      <c r="A98" s="536"/>
      <c r="B98" s="181" t="s">
        <v>179</v>
      </c>
      <c r="C98" s="266" t="s">
        <v>36</v>
      </c>
      <c r="D98" s="217" t="s">
        <v>91</v>
      </c>
      <c r="E98" s="266" t="s">
        <v>39</v>
      </c>
      <c r="F98" s="268">
        <v>44523</v>
      </c>
      <c r="G98" s="268">
        <v>44536</v>
      </c>
      <c r="H98" s="268">
        <v>44544</v>
      </c>
      <c r="I98" s="268">
        <v>44582</v>
      </c>
      <c r="J98" s="268">
        <v>44582</v>
      </c>
      <c r="K98" s="268">
        <v>44582</v>
      </c>
      <c r="L98" s="175" t="s">
        <v>163</v>
      </c>
      <c r="M98" s="334" t="s">
        <v>299</v>
      </c>
      <c r="N98" s="175" t="s">
        <v>163</v>
      </c>
      <c r="O98" s="175" t="s">
        <v>163</v>
      </c>
      <c r="P98" s="175" t="s">
        <v>163</v>
      </c>
      <c r="Q98" s="175" t="s">
        <v>163</v>
      </c>
      <c r="R98" s="175" t="s">
        <v>163</v>
      </c>
      <c r="S98" s="178" t="s">
        <v>132</v>
      </c>
      <c r="T98" s="179">
        <v>48600000</v>
      </c>
      <c r="U98" s="195"/>
      <c r="V98" s="179">
        <v>48600000</v>
      </c>
      <c r="W98" s="269" t="s">
        <v>163</v>
      </c>
      <c r="X98" s="194"/>
      <c r="Y98" s="269" t="s">
        <v>163</v>
      </c>
      <c r="Z98" s="528"/>
      <c r="AA98" s="550"/>
      <c r="AB98" s="550"/>
      <c r="AC98" s="550"/>
      <c r="AD98" s="550"/>
      <c r="AE98" s="550"/>
      <c r="AF98" s="279"/>
      <c r="AG98" s="280"/>
    </row>
    <row r="99" spans="1:33" s="135" customFormat="1" ht="52.5" customHeight="1" x14ac:dyDescent="0.25">
      <c r="A99" s="536"/>
      <c r="B99" s="181" t="s">
        <v>180</v>
      </c>
      <c r="C99" s="266" t="s">
        <v>36</v>
      </c>
      <c r="D99" s="217" t="s">
        <v>91</v>
      </c>
      <c r="E99" s="266" t="s">
        <v>39</v>
      </c>
      <c r="F99" s="268">
        <v>44523</v>
      </c>
      <c r="G99" s="268">
        <v>44536</v>
      </c>
      <c r="H99" s="268">
        <v>44544</v>
      </c>
      <c r="I99" s="268">
        <v>44582</v>
      </c>
      <c r="J99" s="268">
        <v>44582</v>
      </c>
      <c r="K99" s="268">
        <v>44582</v>
      </c>
      <c r="L99" s="175" t="s">
        <v>163</v>
      </c>
      <c r="M99" s="334" t="s">
        <v>299</v>
      </c>
      <c r="N99" s="175" t="s">
        <v>163</v>
      </c>
      <c r="O99" s="175" t="s">
        <v>163</v>
      </c>
      <c r="P99" s="175" t="s">
        <v>163</v>
      </c>
      <c r="Q99" s="175" t="s">
        <v>163</v>
      </c>
      <c r="R99" s="175" t="s">
        <v>163</v>
      </c>
      <c r="S99" s="178" t="s">
        <v>132</v>
      </c>
      <c r="T99" s="179">
        <v>48600000</v>
      </c>
      <c r="U99" s="195"/>
      <c r="V99" s="179">
        <v>48600000</v>
      </c>
      <c r="W99" s="269" t="s">
        <v>163</v>
      </c>
      <c r="X99" s="194"/>
      <c r="Y99" s="269" t="s">
        <v>163</v>
      </c>
      <c r="Z99" s="528"/>
      <c r="AA99" s="550"/>
      <c r="AB99" s="550"/>
      <c r="AC99" s="550"/>
      <c r="AD99" s="550"/>
      <c r="AE99" s="550"/>
      <c r="AF99" s="279"/>
      <c r="AG99" s="280"/>
    </row>
    <row r="100" spans="1:33" s="135" customFormat="1" ht="56.25" customHeight="1" x14ac:dyDescent="0.25">
      <c r="A100" s="537"/>
      <c r="B100" s="181" t="s">
        <v>181</v>
      </c>
      <c r="C100" s="266" t="s">
        <v>36</v>
      </c>
      <c r="D100" s="217" t="s">
        <v>91</v>
      </c>
      <c r="E100" s="266" t="s">
        <v>39</v>
      </c>
      <c r="F100" s="268">
        <v>44523</v>
      </c>
      <c r="G100" s="268">
        <v>44536</v>
      </c>
      <c r="H100" s="268">
        <v>44544</v>
      </c>
      <c r="I100" s="268">
        <v>44582</v>
      </c>
      <c r="J100" s="268">
        <v>44582</v>
      </c>
      <c r="K100" s="268">
        <v>44582</v>
      </c>
      <c r="L100" s="175" t="s">
        <v>163</v>
      </c>
      <c r="M100" s="334" t="s">
        <v>299</v>
      </c>
      <c r="N100" s="175" t="s">
        <v>163</v>
      </c>
      <c r="O100" s="175" t="s">
        <v>163</v>
      </c>
      <c r="P100" s="175" t="s">
        <v>163</v>
      </c>
      <c r="Q100" s="175" t="s">
        <v>163</v>
      </c>
      <c r="R100" s="175" t="s">
        <v>163</v>
      </c>
      <c r="S100" s="178" t="s">
        <v>132</v>
      </c>
      <c r="T100" s="179">
        <v>48600000</v>
      </c>
      <c r="U100" s="195"/>
      <c r="V100" s="179">
        <v>48600000</v>
      </c>
      <c r="W100" s="269" t="s">
        <v>163</v>
      </c>
      <c r="X100" s="194"/>
      <c r="Y100" s="269" t="s">
        <v>163</v>
      </c>
      <c r="Z100" s="519"/>
      <c r="AA100" s="551"/>
      <c r="AB100" s="551"/>
      <c r="AC100" s="551"/>
      <c r="AD100" s="551"/>
      <c r="AE100" s="551"/>
      <c r="AF100" s="281"/>
      <c r="AG100" s="282"/>
    </row>
    <row r="101" spans="1:33" s="135" customFormat="1" ht="19.5" customHeight="1" x14ac:dyDescent="0.25">
      <c r="A101" s="535" t="s">
        <v>182</v>
      </c>
      <c r="B101" s="538" t="s">
        <v>183</v>
      </c>
      <c r="C101" s="539"/>
      <c r="D101" s="539"/>
      <c r="E101" s="539"/>
      <c r="F101" s="539"/>
      <c r="G101" s="539"/>
      <c r="H101" s="539"/>
      <c r="I101" s="539"/>
      <c r="J101" s="539"/>
      <c r="K101" s="539"/>
      <c r="L101" s="539"/>
      <c r="M101" s="539"/>
      <c r="N101" s="539"/>
      <c r="O101" s="539"/>
      <c r="P101" s="539"/>
      <c r="Q101" s="539"/>
      <c r="R101" s="540"/>
      <c r="S101" s="275"/>
      <c r="T101" s="190">
        <f>SUM(T102:T105)</f>
        <v>23200000</v>
      </c>
      <c r="U101" s="195"/>
      <c r="V101" s="263">
        <f>SUM(V102:V105)</f>
        <v>23200000</v>
      </c>
      <c r="W101" s="193"/>
      <c r="X101" s="194"/>
      <c r="Y101" s="193"/>
      <c r="Z101" s="518" t="s">
        <v>38</v>
      </c>
      <c r="AA101" s="549">
        <v>44537</v>
      </c>
      <c r="AB101" s="549">
        <v>44537</v>
      </c>
      <c r="AC101" s="549">
        <v>44537</v>
      </c>
      <c r="AD101" s="549">
        <v>44537</v>
      </c>
      <c r="AE101" s="549">
        <v>44537</v>
      </c>
      <c r="AF101" s="264"/>
      <c r="AG101" s="265"/>
    </row>
    <row r="102" spans="1:33" s="135" customFormat="1" ht="50.25" customHeight="1" x14ac:dyDescent="0.25">
      <c r="A102" s="536"/>
      <c r="B102" s="283" t="s">
        <v>184</v>
      </c>
      <c r="C102" s="266" t="s">
        <v>36</v>
      </c>
      <c r="D102" s="217" t="s">
        <v>91</v>
      </c>
      <c r="E102" s="266" t="s">
        <v>39</v>
      </c>
      <c r="F102" s="268">
        <v>44523</v>
      </c>
      <c r="G102" s="268">
        <v>44537</v>
      </c>
      <c r="H102" s="268">
        <v>44545</v>
      </c>
      <c r="I102" s="268">
        <v>44581</v>
      </c>
      <c r="J102" s="268">
        <v>44581</v>
      </c>
      <c r="K102" s="175" t="s">
        <v>163</v>
      </c>
      <c r="L102" s="175" t="s">
        <v>163</v>
      </c>
      <c r="M102" s="334" t="s">
        <v>300</v>
      </c>
      <c r="N102" s="175" t="s">
        <v>163</v>
      </c>
      <c r="O102" s="175" t="s">
        <v>163</v>
      </c>
      <c r="P102" s="175" t="s">
        <v>163</v>
      </c>
      <c r="Q102" s="175" t="s">
        <v>163</v>
      </c>
      <c r="R102" s="175" t="s">
        <v>163</v>
      </c>
      <c r="S102" s="178" t="s">
        <v>132</v>
      </c>
      <c r="T102" s="179">
        <v>5800000</v>
      </c>
      <c r="U102" s="195"/>
      <c r="V102" s="179">
        <v>5800000</v>
      </c>
      <c r="W102" s="269" t="s">
        <v>163</v>
      </c>
      <c r="X102" s="194"/>
      <c r="Y102" s="269" t="s">
        <v>163</v>
      </c>
      <c r="Z102" s="528"/>
      <c r="AA102" s="550"/>
      <c r="AB102" s="550"/>
      <c r="AC102" s="550"/>
      <c r="AD102" s="550"/>
      <c r="AE102" s="550"/>
      <c r="AF102" s="270"/>
      <c r="AG102" s="271"/>
    </row>
    <row r="103" spans="1:33" s="135" customFormat="1" ht="52.5" customHeight="1" x14ac:dyDescent="0.25">
      <c r="A103" s="536"/>
      <c r="B103" s="283" t="s">
        <v>185</v>
      </c>
      <c r="C103" s="266" t="s">
        <v>36</v>
      </c>
      <c r="D103" s="217" t="s">
        <v>91</v>
      </c>
      <c r="E103" s="266" t="s">
        <v>39</v>
      </c>
      <c r="F103" s="268">
        <v>44523</v>
      </c>
      <c r="G103" s="268">
        <v>44537</v>
      </c>
      <c r="H103" s="268">
        <v>44545</v>
      </c>
      <c r="I103" s="268">
        <v>44581</v>
      </c>
      <c r="J103" s="268">
        <v>44581</v>
      </c>
      <c r="K103" s="175" t="s">
        <v>163</v>
      </c>
      <c r="L103" s="175" t="s">
        <v>163</v>
      </c>
      <c r="M103" s="334" t="s">
        <v>300</v>
      </c>
      <c r="N103" s="175" t="s">
        <v>163</v>
      </c>
      <c r="O103" s="175" t="s">
        <v>163</v>
      </c>
      <c r="P103" s="175" t="s">
        <v>163</v>
      </c>
      <c r="Q103" s="175" t="s">
        <v>163</v>
      </c>
      <c r="R103" s="175" t="s">
        <v>163</v>
      </c>
      <c r="S103" s="178" t="s">
        <v>132</v>
      </c>
      <c r="T103" s="179">
        <v>5800000</v>
      </c>
      <c r="U103" s="195"/>
      <c r="V103" s="179">
        <v>5800000</v>
      </c>
      <c r="W103" s="269" t="s">
        <v>163</v>
      </c>
      <c r="X103" s="194"/>
      <c r="Y103" s="269" t="s">
        <v>163</v>
      </c>
      <c r="Z103" s="528"/>
      <c r="AA103" s="550"/>
      <c r="AB103" s="550"/>
      <c r="AC103" s="550"/>
      <c r="AD103" s="550"/>
      <c r="AE103" s="550"/>
      <c r="AF103" s="270"/>
      <c r="AG103" s="271"/>
    </row>
    <row r="104" spans="1:33" s="135" customFormat="1" ht="50.25" customHeight="1" x14ac:dyDescent="0.25">
      <c r="A104" s="536"/>
      <c r="B104" s="283" t="s">
        <v>186</v>
      </c>
      <c r="C104" s="266" t="s">
        <v>36</v>
      </c>
      <c r="D104" s="217" t="s">
        <v>91</v>
      </c>
      <c r="E104" s="266" t="s">
        <v>39</v>
      </c>
      <c r="F104" s="268">
        <v>44523</v>
      </c>
      <c r="G104" s="268">
        <v>44537</v>
      </c>
      <c r="H104" s="268">
        <v>44545</v>
      </c>
      <c r="I104" s="268">
        <v>44581</v>
      </c>
      <c r="J104" s="268">
        <v>44581</v>
      </c>
      <c r="K104" s="175" t="s">
        <v>163</v>
      </c>
      <c r="L104" s="175" t="s">
        <v>163</v>
      </c>
      <c r="M104" s="334" t="s">
        <v>300</v>
      </c>
      <c r="N104" s="175" t="s">
        <v>163</v>
      </c>
      <c r="O104" s="175" t="s">
        <v>163</v>
      </c>
      <c r="P104" s="175" t="s">
        <v>163</v>
      </c>
      <c r="Q104" s="175" t="s">
        <v>163</v>
      </c>
      <c r="R104" s="175" t="s">
        <v>163</v>
      </c>
      <c r="S104" s="178" t="s">
        <v>132</v>
      </c>
      <c r="T104" s="179">
        <v>5800000</v>
      </c>
      <c r="U104" s="195"/>
      <c r="V104" s="179">
        <v>5800000</v>
      </c>
      <c r="W104" s="269" t="s">
        <v>163</v>
      </c>
      <c r="X104" s="194"/>
      <c r="Y104" s="269" t="s">
        <v>163</v>
      </c>
      <c r="Z104" s="528"/>
      <c r="AA104" s="550"/>
      <c r="AB104" s="550"/>
      <c r="AC104" s="550"/>
      <c r="AD104" s="550"/>
      <c r="AE104" s="550"/>
      <c r="AF104" s="270"/>
      <c r="AG104" s="271"/>
    </row>
    <row r="105" spans="1:33" s="135" customFormat="1" ht="55.5" customHeight="1" x14ac:dyDescent="0.25">
      <c r="A105" s="537"/>
      <c r="B105" s="283" t="s">
        <v>187</v>
      </c>
      <c r="C105" s="307" t="s">
        <v>36</v>
      </c>
      <c r="D105" s="191" t="s">
        <v>91</v>
      </c>
      <c r="E105" s="307" t="s">
        <v>39</v>
      </c>
      <c r="F105" s="308">
        <v>44523</v>
      </c>
      <c r="G105" s="308">
        <v>44537</v>
      </c>
      <c r="H105" s="308">
        <v>44545</v>
      </c>
      <c r="I105" s="308">
        <v>44581</v>
      </c>
      <c r="J105" s="308">
        <v>44581</v>
      </c>
      <c r="K105" s="175" t="s">
        <v>163</v>
      </c>
      <c r="L105" s="175" t="s">
        <v>163</v>
      </c>
      <c r="M105" s="334" t="s">
        <v>300</v>
      </c>
      <c r="N105" s="175" t="s">
        <v>163</v>
      </c>
      <c r="O105" s="175" t="s">
        <v>163</v>
      </c>
      <c r="P105" s="175" t="s">
        <v>163</v>
      </c>
      <c r="Q105" s="175" t="s">
        <v>163</v>
      </c>
      <c r="R105" s="175" t="s">
        <v>163</v>
      </c>
      <c r="S105" s="178" t="s">
        <v>132</v>
      </c>
      <c r="T105" s="179">
        <v>5800000</v>
      </c>
      <c r="U105" s="195"/>
      <c r="V105" s="179">
        <v>5800000</v>
      </c>
      <c r="W105" s="269" t="s">
        <v>163</v>
      </c>
      <c r="X105" s="194"/>
      <c r="Y105" s="269" t="s">
        <v>163</v>
      </c>
      <c r="Z105" s="519"/>
      <c r="AA105" s="551"/>
      <c r="AB105" s="551"/>
      <c r="AC105" s="551"/>
      <c r="AD105" s="551"/>
      <c r="AE105" s="551"/>
      <c r="AF105" s="273"/>
      <c r="AG105" s="274"/>
    </row>
    <row r="106" spans="1:33" s="455" customFormat="1" ht="42.75" customHeight="1" x14ac:dyDescent="0.25">
      <c r="A106" s="434"/>
      <c r="B106" s="464" t="s">
        <v>453</v>
      </c>
      <c r="C106" s="433"/>
      <c r="D106" s="465"/>
      <c r="E106" s="459"/>
      <c r="F106" s="437"/>
      <c r="G106" s="437"/>
      <c r="H106" s="437"/>
      <c r="I106" s="437"/>
      <c r="J106" s="437"/>
      <c r="K106" s="437"/>
      <c r="L106" s="437"/>
      <c r="M106" s="466"/>
      <c r="N106" s="306"/>
      <c r="O106" s="306"/>
      <c r="P106" s="306"/>
      <c r="Q106" s="306"/>
      <c r="R106" s="306"/>
      <c r="S106" s="443"/>
      <c r="T106" s="412">
        <f>T107+T108</f>
        <v>32509360</v>
      </c>
      <c r="U106" s="457"/>
      <c r="V106" s="467"/>
      <c r="W106" s="457"/>
      <c r="X106" s="221"/>
      <c r="Y106" s="440"/>
      <c r="Z106" s="434"/>
      <c r="AA106" s="468"/>
      <c r="AB106" s="468"/>
      <c r="AC106" s="468"/>
      <c r="AD106" s="468"/>
      <c r="AE106" s="468"/>
      <c r="AF106" s="468"/>
      <c r="AG106" s="434"/>
    </row>
    <row r="107" spans="1:33" s="455" customFormat="1" ht="63" customHeight="1" x14ac:dyDescent="0.25">
      <c r="A107" s="469" t="s">
        <v>446</v>
      </c>
      <c r="B107" s="470" t="s">
        <v>444</v>
      </c>
      <c r="C107" s="459" t="s">
        <v>36</v>
      </c>
      <c r="D107" s="460" t="s">
        <v>91</v>
      </c>
      <c r="E107" s="459" t="s">
        <v>106</v>
      </c>
      <c r="F107" s="306" t="s">
        <v>163</v>
      </c>
      <c r="G107" s="471" t="s">
        <v>454</v>
      </c>
      <c r="H107" s="306" t="s">
        <v>163</v>
      </c>
      <c r="I107" s="306">
        <v>44235</v>
      </c>
      <c r="J107" s="306">
        <v>44235</v>
      </c>
      <c r="K107" s="306" t="s">
        <v>448</v>
      </c>
      <c r="L107" s="472" t="s">
        <v>455</v>
      </c>
      <c r="M107" s="473" t="s">
        <v>456</v>
      </c>
      <c r="N107" s="472" t="s">
        <v>457</v>
      </c>
      <c r="O107" s="306">
        <v>44361</v>
      </c>
      <c r="P107" s="306">
        <v>44733</v>
      </c>
      <c r="Q107" s="306">
        <v>44606</v>
      </c>
      <c r="R107" s="306">
        <v>44725</v>
      </c>
      <c r="S107" s="474" t="s">
        <v>132</v>
      </c>
      <c r="T107" s="221">
        <v>17182000</v>
      </c>
      <c r="U107" s="221"/>
      <c r="V107" s="221">
        <v>17182000</v>
      </c>
      <c r="W107" s="221">
        <v>16819000</v>
      </c>
      <c r="X107" s="221"/>
      <c r="Y107" s="221">
        <v>16819000</v>
      </c>
      <c r="Z107" s="459" t="s">
        <v>163</v>
      </c>
      <c r="AA107" s="459" t="s">
        <v>163</v>
      </c>
      <c r="AB107" s="459" t="s">
        <v>163</v>
      </c>
      <c r="AC107" s="459" t="s">
        <v>163</v>
      </c>
      <c r="AD107" s="459" t="s">
        <v>163</v>
      </c>
      <c r="AE107" s="459" t="s">
        <v>163</v>
      </c>
      <c r="AF107" s="468"/>
      <c r="AG107" s="434"/>
    </row>
    <row r="108" spans="1:33" s="455" customFormat="1" ht="63" customHeight="1" x14ac:dyDescent="0.25">
      <c r="A108" s="469" t="s">
        <v>447</v>
      </c>
      <c r="B108" s="464" t="s">
        <v>445</v>
      </c>
      <c r="C108" s="459" t="s">
        <v>36</v>
      </c>
      <c r="D108" s="460" t="s">
        <v>91</v>
      </c>
      <c r="E108" s="459" t="s">
        <v>106</v>
      </c>
      <c r="F108" s="306" t="s">
        <v>163</v>
      </c>
      <c r="G108" s="475" t="s">
        <v>458</v>
      </c>
      <c r="H108" s="306" t="s">
        <v>163</v>
      </c>
      <c r="I108" s="306">
        <v>44294</v>
      </c>
      <c r="J108" s="306">
        <v>44294</v>
      </c>
      <c r="K108" s="306" t="s">
        <v>449</v>
      </c>
      <c r="L108" s="472" t="s">
        <v>459</v>
      </c>
      <c r="M108" s="476" t="s">
        <v>460</v>
      </c>
      <c r="N108" s="472" t="s">
        <v>461</v>
      </c>
      <c r="O108" s="306">
        <v>44361</v>
      </c>
      <c r="P108" s="306">
        <v>44368</v>
      </c>
      <c r="Q108" s="306">
        <v>44606</v>
      </c>
      <c r="R108" s="306">
        <v>44725</v>
      </c>
      <c r="S108" s="474" t="s">
        <v>132</v>
      </c>
      <c r="T108" s="221">
        <v>15327360</v>
      </c>
      <c r="U108" s="221"/>
      <c r="V108" s="221">
        <v>15327360</v>
      </c>
      <c r="W108" s="221">
        <v>15336000</v>
      </c>
      <c r="X108" s="221"/>
      <c r="Y108" s="221">
        <v>15336000</v>
      </c>
      <c r="Z108" s="459" t="s">
        <v>163</v>
      </c>
      <c r="AA108" s="459" t="s">
        <v>163</v>
      </c>
      <c r="AB108" s="459" t="s">
        <v>163</v>
      </c>
      <c r="AC108" s="459" t="s">
        <v>163</v>
      </c>
      <c r="AD108" s="459" t="s">
        <v>163</v>
      </c>
      <c r="AE108" s="459" t="s">
        <v>163</v>
      </c>
      <c r="AF108" s="468"/>
      <c r="AG108" s="434"/>
    </row>
    <row r="109" spans="1:33" s="135" customFormat="1" ht="57.75" customHeight="1" x14ac:dyDescent="0.25">
      <c r="A109" s="535" t="s">
        <v>328</v>
      </c>
      <c r="B109" s="366" t="s">
        <v>333</v>
      </c>
      <c r="C109" s="307"/>
      <c r="D109" s="191"/>
      <c r="E109" s="307"/>
      <c r="F109" s="308"/>
      <c r="G109" s="308"/>
      <c r="H109" s="308"/>
      <c r="I109" s="308"/>
      <c r="J109" s="308"/>
      <c r="K109" s="175"/>
      <c r="L109" s="175"/>
      <c r="M109" s="334"/>
      <c r="N109" s="175"/>
      <c r="O109" s="175"/>
      <c r="P109" s="175"/>
      <c r="Q109" s="175"/>
      <c r="R109" s="175"/>
      <c r="S109" s="178"/>
      <c r="T109" s="263">
        <f>T110+T111</f>
        <v>9155290.9000000004</v>
      </c>
      <c r="U109" s="195"/>
      <c r="V109" s="179"/>
      <c r="W109" s="269"/>
      <c r="X109" s="194"/>
      <c r="Y109" s="269"/>
      <c r="Z109" s="518" t="s">
        <v>38</v>
      </c>
      <c r="AA109" s="549">
        <v>44508</v>
      </c>
      <c r="AB109" s="549">
        <v>44508</v>
      </c>
      <c r="AC109" s="549">
        <v>44508</v>
      </c>
      <c r="AD109" s="549">
        <v>44508</v>
      </c>
      <c r="AE109" s="549">
        <v>44508</v>
      </c>
      <c r="AF109" s="273"/>
      <c r="AG109" s="274"/>
    </row>
    <row r="110" spans="1:33" s="487" customFormat="1" ht="39" customHeight="1" x14ac:dyDescent="0.25">
      <c r="A110" s="536"/>
      <c r="B110" s="482" t="s">
        <v>334</v>
      </c>
      <c r="C110" s="514" t="s">
        <v>330</v>
      </c>
      <c r="D110" s="459" t="s">
        <v>91</v>
      </c>
      <c r="E110" s="483" t="s">
        <v>39</v>
      </c>
      <c r="F110" s="509">
        <v>44491</v>
      </c>
      <c r="G110" s="509">
        <v>44505</v>
      </c>
      <c r="H110" s="509">
        <v>44515</v>
      </c>
      <c r="I110" s="509">
        <v>44529</v>
      </c>
      <c r="J110" s="509">
        <v>44529</v>
      </c>
      <c r="K110" s="516" t="s">
        <v>335</v>
      </c>
      <c r="L110" s="306" t="s">
        <v>336</v>
      </c>
      <c r="M110" s="336">
        <v>44605</v>
      </c>
      <c r="N110" s="306">
        <v>44606</v>
      </c>
      <c r="O110" s="306">
        <v>44616</v>
      </c>
      <c r="P110" s="306">
        <v>44624</v>
      </c>
      <c r="Q110" s="306" t="s">
        <v>419</v>
      </c>
      <c r="R110" s="306" t="s">
        <v>419</v>
      </c>
      <c r="S110" s="459" t="s">
        <v>326</v>
      </c>
      <c r="T110" s="221">
        <v>5664642.9000000004</v>
      </c>
      <c r="U110" s="221">
        <v>5664642.9000000004</v>
      </c>
      <c r="V110" s="484"/>
      <c r="W110" s="269"/>
      <c r="X110" s="269"/>
      <c r="Y110" s="269"/>
      <c r="Z110" s="528"/>
      <c r="AA110" s="550"/>
      <c r="AB110" s="550"/>
      <c r="AC110" s="550"/>
      <c r="AD110" s="550"/>
      <c r="AE110" s="550"/>
      <c r="AF110" s="485"/>
      <c r="AG110" s="486"/>
    </row>
    <row r="111" spans="1:33" s="487" customFormat="1" ht="44.25" customHeight="1" x14ac:dyDescent="0.25">
      <c r="A111" s="537"/>
      <c r="B111" s="464" t="s">
        <v>329</v>
      </c>
      <c r="C111" s="515"/>
      <c r="D111" s="459" t="s">
        <v>91</v>
      </c>
      <c r="E111" s="483" t="s">
        <v>39</v>
      </c>
      <c r="F111" s="510"/>
      <c r="G111" s="510"/>
      <c r="H111" s="510"/>
      <c r="I111" s="510"/>
      <c r="J111" s="510"/>
      <c r="K111" s="517"/>
      <c r="L111" s="306" t="s">
        <v>337</v>
      </c>
      <c r="M111" s="336" t="s">
        <v>415</v>
      </c>
      <c r="N111" s="306" t="s">
        <v>337</v>
      </c>
      <c r="O111" s="306" t="s">
        <v>337</v>
      </c>
      <c r="P111" s="306" t="s">
        <v>337</v>
      </c>
      <c r="Q111" s="306" t="s">
        <v>163</v>
      </c>
      <c r="R111" s="306" t="s">
        <v>163</v>
      </c>
      <c r="S111" s="459" t="s">
        <v>326</v>
      </c>
      <c r="T111" s="221">
        <v>3490648</v>
      </c>
      <c r="U111" s="221">
        <v>3490648</v>
      </c>
      <c r="V111" s="484"/>
      <c r="W111" s="306" t="s">
        <v>337</v>
      </c>
      <c r="X111" s="306" t="s">
        <v>337</v>
      </c>
      <c r="Y111" s="269"/>
      <c r="Z111" s="519"/>
      <c r="AA111" s="551"/>
      <c r="AB111" s="551"/>
      <c r="AC111" s="551"/>
      <c r="AD111" s="551"/>
      <c r="AE111" s="551"/>
      <c r="AF111" s="485"/>
      <c r="AG111" s="486"/>
    </row>
    <row r="112" spans="1:33" s="487" customFormat="1" ht="36" customHeight="1" x14ac:dyDescent="0.25">
      <c r="A112" s="514" t="s">
        <v>338</v>
      </c>
      <c r="B112" s="488" t="s">
        <v>339</v>
      </c>
      <c r="C112" s="483"/>
      <c r="D112" s="459"/>
      <c r="E112" s="483"/>
      <c r="F112" s="480"/>
      <c r="G112" s="480"/>
      <c r="H112" s="480"/>
      <c r="I112" s="480"/>
      <c r="J112" s="480"/>
      <c r="K112" s="306"/>
      <c r="L112" s="306"/>
      <c r="M112" s="336"/>
      <c r="N112" s="306"/>
      <c r="O112" s="306"/>
      <c r="P112" s="306"/>
      <c r="Q112" s="306"/>
      <c r="R112" s="306"/>
      <c r="S112" s="459"/>
      <c r="T112" s="502">
        <f>T109</f>
        <v>9155290.9000000004</v>
      </c>
      <c r="U112" s="489"/>
      <c r="V112" s="484"/>
      <c r="W112" s="269"/>
      <c r="X112" s="269"/>
      <c r="Y112" s="269"/>
      <c r="Z112" s="514" t="s">
        <v>38</v>
      </c>
      <c r="AA112" s="507">
        <v>44512</v>
      </c>
      <c r="AB112" s="507">
        <v>44512</v>
      </c>
      <c r="AC112" s="507">
        <v>44512</v>
      </c>
      <c r="AD112" s="507">
        <v>44512</v>
      </c>
      <c r="AE112" s="507">
        <v>44512</v>
      </c>
      <c r="AF112" s="485"/>
      <c r="AG112" s="486"/>
    </row>
    <row r="113" spans="1:33" s="487" customFormat="1" ht="53.5" customHeight="1" x14ac:dyDescent="0.25">
      <c r="A113" s="515"/>
      <c r="B113" s="482" t="s">
        <v>339</v>
      </c>
      <c r="C113" s="483" t="s">
        <v>340</v>
      </c>
      <c r="D113" s="459" t="s">
        <v>91</v>
      </c>
      <c r="E113" s="483" t="s">
        <v>39</v>
      </c>
      <c r="F113" s="490" t="s">
        <v>163</v>
      </c>
      <c r="G113" s="490">
        <v>44511</v>
      </c>
      <c r="H113" s="490">
        <v>44519</v>
      </c>
      <c r="I113" s="490">
        <v>44533</v>
      </c>
      <c r="J113" s="490">
        <v>44533</v>
      </c>
      <c r="K113" s="306" t="s">
        <v>341</v>
      </c>
      <c r="L113" s="306" t="s">
        <v>342</v>
      </c>
      <c r="M113" s="336" t="s">
        <v>416</v>
      </c>
      <c r="N113" s="306" t="s">
        <v>337</v>
      </c>
      <c r="O113" s="306" t="s">
        <v>337</v>
      </c>
      <c r="P113" s="306" t="s">
        <v>337</v>
      </c>
      <c r="Q113" s="306" t="s">
        <v>163</v>
      </c>
      <c r="R113" s="306" t="s">
        <v>163</v>
      </c>
      <c r="S113" s="459" t="s">
        <v>326</v>
      </c>
      <c r="T113" s="440">
        <v>1650000</v>
      </c>
      <c r="U113" s="440">
        <v>1650000</v>
      </c>
      <c r="V113" s="484"/>
      <c r="W113" s="269" t="s">
        <v>337</v>
      </c>
      <c r="X113" s="269" t="s">
        <v>337</v>
      </c>
      <c r="Y113" s="269"/>
      <c r="Z113" s="515"/>
      <c r="AA113" s="508"/>
      <c r="AB113" s="508"/>
      <c r="AC113" s="508"/>
      <c r="AD113" s="508"/>
      <c r="AE113" s="508"/>
      <c r="AF113" s="485"/>
      <c r="AG113" s="486"/>
    </row>
    <row r="114" spans="1:33" s="487" customFormat="1" ht="23.15" customHeight="1" x14ac:dyDescent="0.25">
      <c r="A114" s="514" t="s">
        <v>323</v>
      </c>
      <c r="B114" s="616" t="s">
        <v>343</v>
      </c>
      <c r="C114" s="617"/>
      <c r="D114" s="617"/>
      <c r="E114" s="617"/>
      <c r="F114" s="617"/>
      <c r="G114" s="617"/>
      <c r="H114" s="617"/>
      <c r="I114" s="618"/>
      <c r="J114" s="480"/>
      <c r="K114" s="306"/>
      <c r="L114" s="306"/>
      <c r="M114" s="336"/>
      <c r="N114" s="306"/>
      <c r="O114" s="306"/>
      <c r="P114" s="306"/>
      <c r="Q114" s="306"/>
      <c r="R114" s="306"/>
      <c r="S114" s="459"/>
      <c r="T114" s="502">
        <f>T115</f>
        <v>6435792</v>
      </c>
      <c r="U114" s="489"/>
      <c r="V114" s="484"/>
      <c r="W114" s="269" t="s">
        <v>417</v>
      </c>
      <c r="X114" s="269"/>
      <c r="Y114" s="269"/>
      <c r="Z114" s="514" t="s">
        <v>38</v>
      </c>
      <c r="AA114" s="507">
        <v>44525</v>
      </c>
      <c r="AB114" s="507">
        <v>44525</v>
      </c>
      <c r="AC114" s="507">
        <v>44525</v>
      </c>
      <c r="AD114" s="507">
        <v>44525</v>
      </c>
      <c r="AE114" s="507">
        <v>44525</v>
      </c>
      <c r="AF114" s="485"/>
      <c r="AG114" s="486"/>
    </row>
    <row r="115" spans="1:33" s="487" customFormat="1" ht="67.5" customHeight="1" x14ac:dyDescent="0.25">
      <c r="A115" s="515"/>
      <c r="B115" s="491" t="s">
        <v>343</v>
      </c>
      <c r="C115" s="483" t="s">
        <v>324</v>
      </c>
      <c r="D115" s="483" t="s">
        <v>325</v>
      </c>
      <c r="E115" s="483" t="s">
        <v>39</v>
      </c>
      <c r="F115" s="492">
        <v>44511</v>
      </c>
      <c r="G115" s="480">
        <v>44518</v>
      </c>
      <c r="H115" s="480">
        <v>44526</v>
      </c>
      <c r="I115" s="439" t="s">
        <v>349</v>
      </c>
      <c r="J115" s="439" t="s">
        <v>350</v>
      </c>
      <c r="K115" s="481">
        <v>44558</v>
      </c>
      <c r="L115" s="481">
        <v>44559</v>
      </c>
      <c r="M115" s="306">
        <v>44561</v>
      </c>
      <c r="N115" s="472" t="s">
        <v>462</v>
      </c>
      <c r="O115" s="306">
        <v>44595</v>
      </c>
      <c r="P115" s="481">
        <v>44614</v>
      </c>
      <c r="Q115" s="481" t="s">
        <v>418</v>
      </c>
      <c r="R115" s="481" t="s">
        <v>163</v>
      </c>
      <c r="S115" s="483" t="s">
        <v>326</v>
      </c>
      <c r="T115" s="493">
        <v>6435792</v>
      </c>
      <c r="U115" s="477">
        <v>6435792</v>
      </c>
      <c r="V115" s="493"/>
      <c r="W115" s="477">
        <v>5800254.8200000003</v>
      </c>
      <c r="X115" s="477">
        <v>5800254.8200000003</v>
      </c>
      <c r="Y115" s="477"/>
      <c r="Z115" s="515"/>
      <c r="AA115" s="508"/>
      <c r="AB115" s="508"/>
      <c r="AC115" s="508"/>
      <c r="AD115" s="508"/>
      <c r="AE115" s="508"/>
      <c r="AF115" s="494"/>
      <c r="AG115" s="486"/>
    </row>
    <row r="116" spans="1:33" s="487" customFormat="1" ht="32.15" customHeight="1" x14ac:dyDescent="0.25">
      <c r="A116" s="518" t="s">
        <v>327</v>
      </c>
      <c r="B116" s="488" t="s">
        <v>345</v>
      </c>
      <c r="C116" s="483"/>
      <c r="D116" s="459"/>
      <c r="E116" s="483"/>
      <c r="F116" s="480"/>
      <c r="G116" s="480"/>
      <c r="H116" s="480"/>
      <c r="I116" s="481"/>
      <c r="J116" s="481"/>
      <c r="K116" s="306"/>
      <c r="L116" s="306"/>
      <c r="M116" s="336"/>
      <c r="N116" s="306"/>
      <c r="O116" s="306"/>
      <c r="P116" s="306"/>
      <c r="Q116" s="306"/>
      <c r="R116" s="306"/>
      <c r="S116" s="459"/>
      <c r="T116" s="502">
        <f>T117</f>
        <v>2907421.08</v>
      </c>
      <c r="U116" s="477"/>
      <c r="V116" s="484"/>
      <c r="W116" s="269"/>
      <c r="X116" s="269"/>
      <c r="Y116" s="269"/>
      <c r="Z116" s="518" t="s">
        <v>38</v>
      </c>
      <c r="AA116" s="549">
        <v>44525</v>
      </c>
      <c r="AB116" s="549">
        <v>44525</v>
      </c>
      <c r="AC116" s="549">
        <v>44525</v>
      </c>
      <c r="AD116" s="549">
        <v>44525</v>
      </c>
      <c r="AE116" s="549">
        <v>44525</v>
      </c>
      <c r="AF116" s="485"/>
      <c r="AG116" s="486"/>
    </row>
    <row r="117" spans="1:33" s="135" customFormat="1" ht="67.5" customHeight="1" x14ac:dyDescent="0.25">
      <c r="A117" s="519"/>
      <c r="B117" s="382" t="s">
        <v>345</v>
      </c>
      <c r="C117" s="367" t="s">
        <v>344</v>
      </c>
      <c r="D117" s="367" t="s">
        <v>325</v>
      </c>
      <c r="E117" s="367" t="s">
        <v>39</v>
      </c>
      <c r="F117" s="383">
        <v>44511</v>
      </c>
      <c r="G117" s="383">
        <v>44518</v>
      </c>
      <c r="H117" s="383">
        <v>44531</v>
      </c>
      <c r="I117" s="383">
        <v>44545</v>
      </c>
      <c r="J117" s="383">
        <v>44545</v>
      </c>
      <c r="K117" s="175" t="s">
        <v>346</v>
      </c>
      <c r="L117" s="175" t="s">
        <v>347</v>
      </c>
      <c r="M117" s="384" t="s">
        <v>348</v>
      </c>
      <c r="N117" s="175">
        <v>44594</v>
      </c>
      <c r="O117" s="175" t="s">
        <v>423</v>
      </c>
      <c r="P117" s="175">
        <v>44615</v>
      </c>
      <c r="Q117" s="175"/>
      <c r="R117" s="175"/>
      <c r="S117" s="178" t="s">
        <v>326</v>
      </c>
      <c r="T117" s="179">
        <v>2907421.08</v>
      </c>
      <c r="U117" s="363">
        <v>2907421.08</v>
      </c>
      <c r="V117" s="179"/>
      <c r="W117" s="269">
        <v>2461658.7799999998</v>
      </c>
      <c r="X117" s="194">
        <v>2461658.7799999998</v>
      </c>
      <c r="Y117" s="269"/>
      <c r="Z117" s="519"/>
      <c r="AA117" s="551"/>
      <c r="AB117" s="551"/>
      <c r="AC117" s="551"/>
      <c r="AD117" s="551"/>
      <c r="AE117" s="551"/>
      <c r="AF117" s="273"/>
      <c r="AG117" s="274"/>
    </row>
    <row r="118" spans="1:33" s="135" customFormat="1" ht="21.75" customHeight="1" x14ac:dyDescent="0.25">
      <c r="A118" s="535" t="s">
        <v>420</v>
      </c>
      <c r="B118" s="366" t="s">
        <v>351</v>
      </c>
      <c r="C118" s="307"/>
      <c r="D118" s="191"/>
      <c r="E118" s="307"/>
      <c r="F118" s="308"/>
      <c r="G118" s="308"/>
      <c r="H118" s="308"/>
      <c r="I118" s="308"/>
      <c r="J118" s="308"/>
      <c r="K118" s="175"/>
      <c r="L118" s="175"/>
      <c r="M118" s="334"/>
      <c r="N118" s="175"/>
      <c r="O118" s="175"/>
      <c r="P118" s="175"/>
      <c r="Q118" s="175"/>
      <c r="R118" s="175"/>
      <c r="S118" s="178"/>
      <c r="T118" s="263">
        <f>T119</f>
        <v>12600000</v>
      </c>
      <c r="U118" s="363"/>
      <c r="V118" s="179"/>
      <c r="W118" s="269"/>
      <c r="X118" s="194"/>
      <c r="Y118" s="269"/>
      <c r="Z118" s="518" t="s">
        <v>38</v>
      </c>
      <c r="AA118" s="549">
        <v>44533</v>
      </c>
      <c r="AB118" s="549">
        <v>44533</v>
      </c>
      <c r="AC118" s="549">
        <v>44533</v>
      </c>
      <c r="AD118" s="549">
        <v>44533</v>
      </c>
      <c r="AE118" s="549">
        <v>44533</v>
      </c>
      <c r="AF118" s="364"/>
      <c r="AG118" s="365"/>
    </row>
    <row r="119" spans="1:33" s="135" customFormat="1" ht="75" customHeight="1" x14ac:dyDescent="0.25">
      <c r="A119" s="537"/>
      <c r="B119" s="479" t="s">
        <v>331</v>
      </c>
      <c r="C119" s="178" t="s">
        <v>344</v>
      </c>
      <c r="D119" s="178" t="s">
        <v>325</v>
      </c>
      <c r="E119" s="261" t="s">
        <v>39</v>
      </c>
      <c r="F119" s="480">
        <v>44523</v>
      </c>
      <c r="G119" s="480">
        <v>44532</v>
      </c>
      <c r="H119" s="481">
        <v>44540</v>
      </c>
      <c r="I119" s="481">
        <v>44553</v>
      </c>
      <c r="J119" s="481">
        <v>44553</v>
      </c>
      <c r="K119" s="175" t="s">
        <v>352</v>
      </c>
      <c r="L119" s="175" t="s">
        <v>353</v>
      </c>
      <c r="M119" s="427" t="s">
        <v>354</v>
      </c>
      <c r="N119" s="175">
        <v>44596</v>
      </c>
      <c r="O119" s="175">
        <v>44606</v>
      </c>
      <c r="P119" s="175">
        <v>44614</v>
      </c>
      <c r="Q119" s="175"/>
      <c r="R119" s="175"/>
      <c r="S119" s="178" t="s">
        <v>326</v>
      </c>
      <c r="T119" s="179">
        <v>12600000</v>
      </c>
      <c r="U119" s="363"/>
      <c r="V119" s="179">
        <v>12600000</v>
      </c>
      <c r="W119" s="269">
        <v>11472600</v>
      </c>
      <c r="X119" s="194"/>
      <c r="Y119" s="269">
        <v>11472600</v>
      </c>
      <c r="Z119" s="519"/>
      <c r="AA119" s="551"/>
      <c r="AB119" s="551"/>
      <c r="AC119" s="551"/>
      <c r="AD119" s="551"/>
      <c r="AE119" s="551"/>
      <c r="AF119" s="239"/>
      <c r="AG119" s="240"/>
    </row>
    <row r="120" spans="1:33" s="135" customFormat="1" ht="37.5" customHeight="1" x14ac:dyDescent="0.25">
      <c r="A120" s="434"/>
      <c r="B120" s="495" t="s">
        <v>355</v>
      </c>
      <c r="C120" s="178"/>
      <c r="D120" s="178"/>
      <c r="E120" s="261"/>
      <c r="F120" s="480"/>
      <c r="G120" s="480"/>
      <c r="H120" s="481"/>
      <c r="I120" s="481"/>
      <c r="J120" s="481"/>
      <c r="K120" s="428"/>
      <c r="L120" s="428"/>
      <c r="M120" s="428"/>
      <c r="N120" s="175"/>
      <c r="O120" s="175"/>
      <c r="P120" s="175"/>
      <c r="Q120" s="175"/>
      <c r="R120" s="175"/>
      <c r="S120" s="178"/>
      <c r="T120" s="263">
        <f>T121+T123</f>
        <v>4836000</v>
      </c>
      <c r="U120" s="363"/>
      <c r="V120" s="179"/>
      <c r="W120" s="269"/>
      <c r="X120" s="194"/>
      <c r="Y120" s="269"/>
      <c r="Z120" s="178"/>
      <c r="AA120" s="239"/>
      <c r="AB120" s="239"/>
      <c r="AC120" s="239"/>
      <c r="AD120" s="239"/>
      <c r="AE120" s="239"/>
      <c r="AF120" s="239"/>
      <c r="AG120" s="240"/>
    </row>
    <row r="121" spans="1:33" s="135" customFormat="1" ht="31.5" customHeight="1" x14ac:dyDescent="0.25">
      <c r="A121" s="619" t="s">
        <v>356</v>
      </c>
      <c r="B121" s="496" t="s">
        <v>357</v>
      </c>
      <c r="C121" s="613" t="s">
        <v>358</v>
      </c>
      <c r="D121" s="522" t="s">
        <v>91</v>
      </c>
      <c r="E121" s="522" t="s">
        <v>39</v>
      </c>
      <c r="F121" s="622">
        <v>44517</v>
      </c>
      <c r="G121" s="622">
        <v>44524</v>
      </c>
      <c r="H121" s="622">
        <v>44533</v>
      </c>
      <c r="I121" s="622">
        <v>44546</v>
      </c>
      <c r="J121" s="622">
        <v>44546</v>
      </c>
      <c r="K121" s="511">
        <v>44579</v>
      </c>
      <c r="L121" s="511" t="s">
        <v>424</v>
      </c>
      <c r="M121" s="511">
        <v>44616</v>
      </c>
      <c r="N121" s="628" t="s">
        <v>463</v>
      </c>
      <c r="O121" s="511">
        <v>44630</v>
      </c>
      <c r="P121" s="511">
        <v>44649</v>
      </c>
      <c r="Q121" s="511">
        <v>44707</v>
      </c>
      <c r="R121" s="511">
        <v>44714</v>
      </c>
      <c r="S121" s="522" t="s">
        <v>326</v>
      </c>
      <c r="T121" s="532">
        <v>2606500</v>
      </c>
      <c r="U121" s="532">
        <v>2606500</v>
      </c>
      <c r="V121" s="431"/>
      <c r="W121" s="625">
        <v>1180790</v>
      </c>
      <c r="X121" s="625">
        <v>1180790</v>
      </c>
      <c r="Y121" s="447"/>
      <c r="Z121" s="565" t="s">
        <v>38</v>
      </c>
      <c r="AA121" s="611">
        <v>44525</v>
      </c>
      <c r="AB121" s="611">
        <v>44525</v>
      </c>
      <c r="AC121" s="611">
        <v>44525</v>
      </c>
      <c r="AD121" s="611">
        <v>44525</v>
      </c>
      <c r="AE121" s="611">
        <v>44525</v>
      </c>
      <c r="AF121" s="611"/>
      <c r="AG121" s="614"/>
    </row>
    <row r="122" spans="1:33" s="135" customFormat="1" ht="31.5" customHeight="1" x14ac:dyDescent="0.25">
      <c r="A122" s="620"/>
      <c r="B122" s="497" t="s">
        <v>359</v>
      </c>
      <c r="C122" s="615"/>
      <c r="D122" s="523"/>
      <c r="E122" s="565"/>
      <c r="F122" s="623"/>
      <c r="G122" s="623"/>
      <c r="H122" s="623"/>
      <c r="I122" s="623"/>
      <c r="J122" s="623"/>
      <c r="K122" s="512"/>
      <c r="L122" s="512"/>
      <c r="M122" s="512"/>
      <c r="N122" s="512"/>
      <c r="O122" s="512"/>
      <c r="P122" s="512"/>
      <c r="Q122" s="512"/>
      <c r="R122" s="512"/>
      <c r="S122" s="565"/>
      <c r="T122" s="534"/>
      <c r="U122" s="534"/>
      <c r="V122" s="432"/>
      <c r="W122" s="627"/>
      <c r="X122" s="627"/>
      <c r="Y122" s="448"/>
      <c r="Z122" s="565"/>
      <c r="AA122" s="611"/>
      <c r="AB122" s="611"/>
      <c r="AC122" s="611"/>
      <c r="AD122" s="611"/>
      <c r="AE122" s="611"/>
      <c r="AF122" s="611"/>
      <c r="AG122" s="614"/>
    </row>
    <row r="123" spans="1:33" s="135" customFormat="1" ht="22.5" customHeight="1" x14ac:dyDescent="0.25">
      <c r="A123" s="620"/>
      <c r="B123" s="496" t="s">
        <v>360</v>
      </c>
      <c r="C123" s="613" t="s">
        <v>358</v>
      </c>
      <c r="D123" s="522" t="s">
        <v>91</v>
      </c>
      <c r="E123" s="565"/>
      <c r="F123" s="623"/>
      <c r="G123" s="623"/>
      <c r="H123" s="623"/>
      <c r="I123" s="623"/>
      <c r="J123" s="623"/>
      <c r="K123" s="511">
        <v>44579</v>
      </c>
      <c r="L123" s="511">
        <v>44598</v>
      </c>
      <c r="M123" s="511">
        <v>44616</v>
      </c>
      <c r="N123" s="511">
        <v>44620</v>
      </c>
      <c r="O123" s="511">
        <v>44630</v>
      </c>
      <c r="P123" s="511">
        <v>44649</v>
      </c>
      <c r="Q123" s="511">
        <v>44713</v>
      </c>
      <c r="R123" s="511" t="s">
        <v>419</v>
      </c>
      <c r="S123" s="565"/>
      <c r="T123" s="532">
        <v>2229500</v>
      </c>
      <c r="U123" s="532">
        <v>2229500</v>
      </c>
      <c r="V123" s="532"/>
      <c r="W123" s="625">
        <v>2197776.2000000002</v>
      </c>
      <c r="X123" s="625">
        <v>2197776.2000000002</v>
      </c>
      <c r="Y123" s="625"/>
      <c r="Z123" s="565"/>
      <c r="AA123" s="611"/>
      <c r="AB123" s="611"/>
      <c r="AC123" s="611"/>
      <c r="AD123" s="611"/>
      <c r="AE123" s="611"/>
      <c r="AF123" s="611"/>
      <c r="AG123" s="614"/>
    </row>
    <row r="124" spans="1:33" s="135" customFormat="1" ht="15" customHeight="1" x14ac:dyDescent="0.25">
      <c r="A124" s="620"/>
      <c r="B124" s="497" t="s">
        <v>361</v>
      </c>
      <c r="C124" s="614"/>
      <c r="D124" s="565"/>
      <c r="E124" s="565"/>
      <c r="F124" s="623"/>
      <c r="G124" s="623"/>
      <c r="H124" s="623"/>
      <c r="I124" s="623"/>
      <c r="J124" s="623"/>
      <c r="K124" s="513"/>
      <c r="L124" s="513"/>
      <c r="M124" s="513"/>
      <c r="N124" s="513"/>
      <c r="O124" s="513"/>
      <c r="P124" s="513"/>
      <c r="Q124" s="513"/>
      <c r="R124" s="513"/>
      <c r="S124" s="565"/>
      <c r="T124" s="533"/>
      <c r="U124" s="533"/>
      <c r="V124" s="533"/>
      <c r="W124" s="626"/>
      <c r="X124" s="626"/>
      <c r="Y124" s="626"/>
      <c r="Z124" s="565"/>
      <c r="AA124" s="611"/>
      <c r="AB124" s="611"/>
      <c r="AC124" s="611"/>
      <c r="AD124" s="611"/>
      <c r="AE124" s="611"/>
      <c r="AF124" s="611"/>
      <c r="AG124" s="614"/>
    </row>
    <row r="125" spans="1:33" s="135" customFormat="1" ht="19.5" customHeight="1" x14ac:dyDescent="0.25">
      <c r="A125" s="620"/>
      <c r="B125" s="497" t="s">
        <v>362</v>
      </c>
      <c r="C125" s="614"/>
      <c r="D125" s="565"/>
      <c r="E125" s="565"/>
      <c r="F125" s="623"/>
      <c r="G125" s="623"/>
      <c r="H125" s="623"/>
      <c r="I125" s="623"/>
      <c r="J125" s="623"/>
      <c r="K125" s="513"/>
      <c r="L125" s="513"/>
      <c r="M125" s="513"/>
      <c r="N125" s="513"/>
      <c r="O125" s="513"/>
      <c r="P125" s="513"/>
      <c r="Q125" s="513"/>
      <c r="R125" s="513"/>
      <c r="S125" s="565"/>
      <c r="T125" s="533"/>
      <c r="U125" s="533"/>
      <c r="V125" s="533"/>
      <c r="W125" s="626"/>
      <c r="X125" s="626"/>
      <c r="Y125" s="626"/>
      <c r="Z125" s="565"/>
      <c r="AA125" s="611"/>
      <c r="AB125" s="611"/>
      <c r="AC125" s="611"/>
      <c r="AD125" s="611"/>
      <c r="AE125" s="611"/>
      <c r="AF125" s="611"/>
      <c r="AG125" s="614"/>
    </row>
    <row r="126" spans="1:33" s="135" customFormat="1" ht="18.75" customHeight="1" x14ac:dyDescent="0.25">
      <c r="A126" s="620"/>
      <c r="B126" s="497" t="s">
        <v>363</v>
      </c>
      <c r="C126" s="614"/>
      <c r="D126" s="565"/>
      <c r="E126" s="565"/>
      <c r="F126" s="623"/>
      <c r="G126" s="623"/>
      <c r="H126" s="623"/>
      <c r="I126" s="623"/>
      <c r="J126" s="623"/>
      <c r="K126" s="513"/>
      <c r="L126" s="513"/>
      <c r="M126" s="513"/>
      <c r="N126" s="513"/>
      <c r="O126" s="513"/>
      <c r="P126" s="513"/>
      <c r="Q126" s="513"/>
      <c r="R126" s="513"/>
      <c r="S126" s="565"/>
      <c r="T126" s="533"/>
      <c r="U126" s="533"/>
      <c r="V126" s="533"/>
      <c r="W126" s="626"/>
      <c r="X126" s="626"/>
      <c r="Y126" s="626"/>
      <c r="Z126" s="565"/>
      <c r="AA126" s="611"/>
      <c r="AB126" s="611"/>
      <c r="AC126" s="611"/>
      <c r="AD126" s="611"/>
      <c r="AE126" s="611"/>
      <c r="AF126" s="611"/>
      <c r="AG126" s="614"/>
    </row>
    <row r="127" spans="1:33" s="135" customFormat="1" ht="18.75" customHeight="1" x14ac:dyDescent="0.25">
      <c r="A127" s="620"/>
      <c r="B127" s="497" t="s">
        <v>364</v>
      </c>
      <c r="C127" s="614"/>
      <c r="D127" s="565"/>
      <c r="E127" s="565"/>
      <c r="F127" s="623"/>
      <c r="G127" s="623"/>
      <c r="H127" s="623"/>
      <c r="I127" s="623"/>
      <c r="J127" s="623"/>
      <c r="K127" s="513"/>
      <c r="L127" s="513"/>
      <c r="M127" s="513"/>
      <c r="N127" s="513"/>
      <c r="O127" s="513"/>
      <c r="P127" s="513"/>
      <c r="Q127" s="513"/>
      <c r="R127" s="513"/>
      <c r="S127" s="565"/>
      <c r="T127" s="533"/>
      <c r="U127" s="533"/>
      <c r="V127" s="533"/>
      <c r="W127" s="626"/>
      <c r="X127" s="626"/>
      <c r="Y127" s="626"/>
      <c r="Z127" s="565"/>
      <c r="AA127" s="611"/>
      <c r="AB127" s="611"/>
      <c r="AC127" s="611"/>
      <c r="AD127" s="611"/>
      <c r="AE127" s="611"/>
      <c r="AF127" s="611"/>
      <c r="AG127" s="614"/>
    </row>
    <row r="128" spans="1:33" s="135" customFormat="1" ht="17.25" customHeight="1" x14ac:dyDescent="0.25">
      <c r="A128" s="620"/>
      <c r="B128" s="497" t="s">
        <v>365</v>
      </c>
      <c r="C128" s="614"/>
      <c r="D128" s="565"/>
      <c r="E128" s="565"/>
      <c r="F128" s="623"/>
      <c r="G128" s="623"/>
      <c r="H128" s="623"/>
      <c r="I128" s="623"/>
      <c r="J128" s="623"/>
      <c r="K128" s="513"/>
      <c r="L128" s="513"/>
      <c r="M128" s="513"/>
      <c r="N128" s="513"/>
      <c r="O128" s="513"/>
      <c r="P128" s="513"/>
      <c r="Q128" s="513"/>
      <c r="R128" s="513"/>
      <c r="S128" s="565"/>
      <c r="T128" s="533"/>
      <c r="U128" s="533"/>
      <c r="V128" s="533"/>
      <c r="W128" s="626"/>
      <c r="X128" s="626"/>
      <c r="Y128" s="626"/>
      <c r="Z128" s="565"/>
      <c r="AA128" s="611"/>
      <c r="AB128" s="611"/>
      <c r="AC128" s="611"/>
      <c r="AD128" s="611"/>
      <c r="AE128" s="611"/>
      <c r="AF128" s="611"/>
      <c r="AG128" s="614"/>
    </row>
    <row r="129" spans="1:37" s="135" customFormat="1" ht="18.75" customHeight="1" x14ac:dyDescent="0.25">
      <c r="A129" s="620"/>
      <c r="B129" s="497" t="s">
        <v>366</v>
      </c>
      <c r="C129" s="614"/>
      <c r="D129" s="565"/>
      <c r="E129" s="565"/>
      <c r="F129" s="623"/>
      <c r="G129" s="623"/>
      <c r="H129" s="623"/>
      <c r="I129" s="623"/>
      <c r="J129" s="623"/>
      <c r="K129" s="513"/>
      <c r="L129" s="513"/>
      <c r="M129" s="513"/>
      <c r="N129" s="513"/>
      <c r="O129" s="513"/>
      <c r="P129" s="513"/>
      <c r="Q129" s="513"/>
      <c r="R129" s="513"/>
      <c r="S129" s="565"/>
      <c r="T129" s="533"/>
      <c r="U129" s="533"/>
      <c r="V129" s="533"/>
      <c r="W129" s="626"/>
      <c r="X129" s="626"/>
      <c r="Y129" s="626"/>
      <c r="Z129" s="565"/>
      <c r="AA129" s="611"/>
      <c r="AB129" s="611"/>
      <c r="AC129" s="611"/>
      <c r="AD129" s="611"/>
      <c r="AE129" s="611"/>
      <c r="AF129" s="611"/>
      <c r="AG129" s="614"/>
    </row>
    <row r="130" spans="1:37" s="135" customFormat="1" ht="16.5" customHeight="1" x14ac:dyDescent="0.25">
      <c r="A130" s="620"/>
      <c r="B130" s="497" t="s">
        <v>367</v>
      </c>
      <c r="C130" s="614"/>
      <c r="D130" s="565"/>
      <c r="E130" s="565"/>
      <c r="F130" s="623"/>
      <c r="G130" s="623"/>
      <c r="H130" s="623"/>
      <c r="I130" s="623"/>
      <c r="J130" s="623"/>
      <c r="K130" s="513"/>
      <c r="L130" s="513"/>
      <c r="M130" s="513"/>
      <c r="N130" s="513"/>
      <c r="O130" s="513"/>
      <c r="P130" s="513"/>
      <c r="Q130" s="513"/>
      <c r="R130" s="513"/>
      <c r="S130" s="565"/>
      <c r="T130" s="533"/>
      <c r="U130" s="533"/>
      <c r="V130" s="533"/>
      <c r="W130" s="626"/>
      <c r="X130" s="626"/>
      <c r="Y130" s="626"/>
      <c r="Z130" s="565"/>
      <c r="AA130" s="611"/>
      <c r="AB130" s="611"/>
      <c r="AC130" s="611"/>
      <c r="AD130" s="611"/>
      <c r="AE130" s="611"/>
      <c r="AF130" s="611"/>
      <c r="AG130" s="614"/>
    </row>
    <row r="131" spans="1:37" s="135" customFormat="1" ht="17.25" customHeight="1" x14ac:dyDescent="0.25">
      <c r="A131" s="620"/>
      <c r="B131" s="497" t="s">
        <v>368</v>
      </c>
      <c r="C131" s="614"/>
      <c r="D131" s="565"/>
      <c r="E131" s="565"/>
      <c r="F131" s="623"/>
      <c r="G131" s="623"/>
      <c r="H131" s="623"/>
      <c r="I131" s="623"/>
      <c r="J131" s="623"/>
      <c r="K131" s="513"/>
      <c r="L131" s="513"/>
      <c r="M131" s="513"/>
      <c r="N131" s="513"/>
      <c r="O131" s="513"/>
      <c r="P131" s="513"/>
      <c r="Q131" s="513"/>
      <c r="R131" s="513"/>
      <c r="S131" s="565"/>
      <c r="T131" s="533"/>
      <c r="U131" s="533"/>
      <c r="V131" s="533"/>
      <c r="W131" s="626"/>
      <c r="X131" s="626"/>
      <c r="Y131" s="626"/>
      <c r="Z131" s="565"/>
      <c r="AA131" s="611"/>
      <c r="AB131" s="611"/>
      <c r="AC131" s="611"/>
      <c r="AD131" s="611"/>
      <c r="AE131" s="611"/>
      <c r="AF131" s="611"/>
      <c r="AG131" s="614"/>
    </row>
    <row r="132" spans="1:37" s="135" customFormat="1" ht="16.5" customHeight="1" x14ac:dyDescent="0.25">
      <c r="A132" s="620"/>
      <c r="B132" s="497" t="s">
        <v>369</v>
      </c>
      <c r="C132" s="614"/>
      <c r="D132" s="565"/>
      <c r="E132" s="565"/>
      <c r="F132" s="623"/>
      <c r="G132" s="623"/>
      <c r="H132" s="623"/>
      <c r="I132" s="623"/>
      <c r="J132" s="623"/>
      <c r="K132" s="513"/>
      <c r="L132" s="513"/>
      <c r="M132" s="513"/>
      <c r="N132" s="513"/>
      <c r="O132" s="513"/>
      <c r="P132" s="513"/>
      <c r="Q132" s="513"/>
      <c r="R132" s="513"/>
      <c r="S132" s="565"/>
      <c r="T132" s="533"/>
      <c r="U132" s="533"/>
      <c r="V132" s="533"/>
      <c r="W132" s="626"/>
      <c r="X132" s="626"/>
      <c r="Y132" s="626"/>
      <c r="Z132" s="565"/>
      <c r="AA132" s="611"/>
      <c r="AB132" s="611"/>
      <c r="AC132" s="611"/>
      <c r="AD132" s="611"/>
      <c r="AE132" s="611"/>
      <c r="AF132" s="611"/>
      <c r="AG132" s="614"/>
    </row>
    <row r="133" spans="1:37" s="135" customFormat="1" ht="16.5" customHeight="1" x14ac:dyDescent="0.25">
      <c r="A133" s="620"/>
      <c r="B133" s="497" t="s">
        <v>370</v>
      </c>
      <c r="C133" s="614"/>
      <c r="D133" s="565"/>
      <c r="E133" s="565"/>
      <c r="F133" s="623"/>
      <c r="G133" s="623"/>
      <c r="H133" s="623"/>
      <c r="I133" s="623"/>
      <c r="J133" s="623"/>
      <c r="K133" s="513"/>
      <c r="L133" s="513"/>
      <c r="M133" s="513"/>
      <c r="N133" s="513"/>
      <c r="O133" s="513"/>
      <c r="P133" s="513"/>
      <c r="Q133" s="513"/>
      <c r="R133" s="513"/>
      <c r="S133" s="565"/>
      <c r="T133" s="533"/>
      <c r="U133" s="533"/>
      <c r="V133" s="533"/>
      <c r="W133" s="626"/>
      <c r="X133" s="626"/>
      <c r="Y133" s="626"/>
      <c r="Z133" s="565"/>
      <c r="AA133" s="611"/>
      <c r="AB133" s="611"/>
      <c r="AC133" s="611"/>
      <c r="AD133" s="611"/>
      <c r="AE133" s="611"/>
      <c r="AF133" s="611"/>
      <c r="AG133" s="614"/>
    </row>
    <row r="134" spans="1:37" s="135" customFormat="1" ht="21.75" customHeight="1" x14ac:dyDescent="0.25">
      <c r="A134" s="620"/>
      <c r="B134" s="497" t="s">
        <v>371</v>
      </c>
      <c r="C134" s="614"/>
      <c r="D134" s="565"/>
      <c r="E134" s="565"/>
      <c r="F134" s="623"/>
      <c r="G134" s="623"/>
      <c r="H134" s="623"/>
      <c r="I134" s="623"/>
      <c r="J134" s="623"/>
      <c r="K134" s="513"/>
      <c r="L134" s="513"/>
      <c r="M134" s="513"/>
      <c r="N134" s="513"/>
      <c r="O134" s="513"/>
      <c r="P134" s="513"/>
      <c r="Q134" s="513"/>
      <c r="R134" s="513"/>
      <c r="S134" s="565"/>
      <c r="T134" s="533"/>
      <c r="U134" s="533"/>
      <c r="V134" s="533"/>
      <c r="W134" s="626"/>
      <c r="X134" s="626"/>
      <c r="Y134" s="626"/>
      <c r="Z134" s="565"/>
      <c r="AA134" s="611"/>
      <c r="AB134" s="611"/>
      <c r="AC134" s="611"/>
      <c r="AD134" s="611"/>
      <c r="AE134" s="611"/>
      <c r="AF134" s="611"/>
      <c r="AG134" s="614"/>
    </row>
    <row r="135" spans="1:37" s="135" customFormat="1" ht="17.25" customHeight="1" x14ac:dyDescent="0.25">
      <c r="A135" s="620"/>
      <c r="B135" s="497" t="s">
        <v>372</v>
      </c>
      <c r="C135" s="614"/>
      <c r="D135" s="565"/>
      <c r="E135" s="565"/>
      <c r="F135" s="623"/>
      <c r="G135" s="623"/>
      <c r="H135" s="623"/>
      <c r="I135" s="623"/>
      <c r="J135" s="623"/>
      <c r="K135" s="513"/>
      <c r="L135" s="513"/>
      <c r="M135" s="513"/>
      <c r="N135" s="513"/>
      <c r="O135" s="513"/>
      <c r="P135" s="513"/>
      <c r="Q135" s="513"/>
      <c r="R135" s="513"/>
      <c r="S135" s="565"/>
      <c r="T135" s="533"/>
      <c r="U135" s="533"/>
      <c r="V135" s="533"/>
      <c r="W135" s="626"/>
      <c r="X135" s="626"/>
      <c r="Y135" s="626"/>
      <c r="Z135" s="565"/>
      <c r="AA135" s="611"/>
      <c r="AB135" s="611"/>
      <c r="AC135" s="611"/>
      <c r="AD135" s="611"/>
      <c r="AE135" s="611"/>
      <c r="AF135" s="611"/>
      <c r="AG135" s="614"/>
    </row>
    <row r="136" spans="1:37" s="135" customFormat="1" ht="18.75" customHeight="1" x14ac:dyDescent="0.25">
      <c r="A136" s="620"/>
      <c r="B136" s="497" t="s">
        <v>373</v>
      </c>
      <c r="C136" s="614"/>
      <c r="D136" s="565"/>
      <c r="E136" s="565"/>
      <c r="F136" s="623"/>
      <c r="G136" s="623"/>
      <c r="H136" s="623"/>
      <c r="I136" s="623"/>
      <c r="J136" s="623"/>
      <c r="K136" s="513"/>
      <c r="L136" s="513"/>
      <c r="M136" s="513"/>
      <c r="N136" s="513"/>
      <c r="O136" s="513"/>
      <c r="P136" s="513"/>
      <c r="Q136" s="513"/>
      <c r="R136" s="513"/>
      <c r="S136" s="565"/>
      <c r="T136" s="533"/>
      <c r="U136" s="533"/>
      <c r="V136" s="533"/>
      <c r="W136" s="626"/>
      <c r="X136" s="626"/>
      <c r="Y136" s="626"/>
      <c r="Z136" s="565"/>
      <c r="AA136" s="611"/>
      <c r="AB136" s="611"/>
      <c r="AC136" s="611"/>
      <c r="AD136" s="611"/>
      <c r="AE136" s="611"/>
      <c r="AF136" s="611"/>
      <c r="AG136" s="614"/>
    </row>
    <row r="137" spans="1:37" s="135" customFormat="1" ht="17.25" customHeight="1" x14ac:dyDescent="0.25">
      <c r="A137" s="620"/>
      <c r="B137" s="497" t="s">
        <v>374</v>
      </c>
      <c r="C137" s="614"/>
      <c r="D137" s="565"/>
      <c r="E137" s="565"/>
      <c r="F137" s="623"/>
      <c r="G137" s="623"/>
      <c r="H137" s="623"/>
      <c r="I137" s="623"/>
      <c r="J137" s="623"/>
      <c r="K137" s="513"/>
      <c r="L137" s="513"/>
      <c r="M137" s="513"/>
      <c r="N137" s="513"/>
      <c r="O137" s="513"/>
      <c r="P137" s="513"/>
      <c r="Q137" s="513"/>
      <c r="R137" s="513"/>
      <c r="S137" s="565"/>
      <c r="T137" s="533"/>
      <c r="U137" s="533"/>
      <c r="V137" s="533"/>
      <c r="W137" s="626"/>
      <c r="X137" s="626"/>
      <c r="Y137" s="626"/>
      <c r="Z137" s="565"/>
      <c r="AA137" s="611"/>
      <c r="AB137" s="611"/>
      <c r="AC137" s="611"/>
      <c r="AD137" s="611"/>
      <c r="AE137" s="611"/>
      <c r="AF137" s="611"/>
      <c r="AG137" s="614"/>
    </row>
    <row r="138" spans="1:37" s="135" customFormat="1" ht="18.75" customHeight="1" x14ac:dyDescent="0.25">
      <c r="A138" s="620"/>
      <c r="B138" s="497" t="s">
        <v>375</v>
      </c>
      <c r="C138" s="614"/>
      <c r="D138" s="565"/>
      <c r="E138" s="565"/>
      <c r="F138" s="623"/>
      <c r="G138" s="623"/>
      <c r="H138" s="623"/>
      <c r="I138" s="623"/>
      <c r="J138" s="623"/>
      <c r="K138" s="513"/>
      <c r="L138" s="513"/>
      <c r="M138" s="513"/>
      <c r="N138" s="513"/>
      <c r="O138" s="513"/>
      <c r="P138" s="513"/>
      <c r="Q138" s="513"/>
      <c r="R138" s="513"/>
      <c r="S138" s="565"/>
      <c r="T138" s="533"/>
      <c r="U138" s="533"/>
      <c r="V138" s="533"/>
      <c r="W138" s="626"/>
      <c r="X138" s="626"/>
      <c r="Y138" s="626"/>
      <c r="Z138" s="565"/>
      <c r="AA138" s="611"/>
      <c r="AB138" s="611"/>
      <c r="AC138" s="611"/>
      <c r="AD138" s="611"/>
      <c r="AE138" s="611"/>
      <c r="AF138" s="611"/>
      <c r="AG138" s="614"/>
    </row>
    <row r="139" spans="1:37" s="135" customFormat="1" ht="22.5" customHeight="1" x14ac:dyDescent="0.25">
      <c r="A139" s="620"/>
      <c r="B139" s="497" t="s">
        <v>376</v>
      </c>
      <c r="C139" s="614"/>
      <c r="D139" s="565"/>
      <c r="E139" s="565"/>
      <c r="F139" s="623"/>
      <c r="G139" s="623"/>
      <c r="H139" s="623"/>
      <c r="I139" s="623"/>
      <c r="J139" s="623"/>
      <c r="K139" s="513"/>
      <c r="L139" s="513"/>
      <c r="M139" s="513"/>
      <c r="N139" s="513"/>
      <c r="O139" s="513"/>
      <c r="P139" s="513"/>
      <c r="Q139" s="513"/>
      <c r="R139" s="513"/>
      <c r="S139" s="565"/>
      <c r="T139" s="533"/>
      <c r="U139" s="533"/>
      <c r="V139" s="533"/>
      <c r="W139" s="626"/>
      <c r="X139" s="626"/>
      <c r="Y139" s="626"/>
      <c r="Z139" s="565"/>
      <c r="AA139" s="611"/>
      <c r="AB139" s="611"/>
      <c r="AC139" s="611"/>
      <c r="AD139" s="611"/>
      <c r="AE139" s="611"/>
      <c r="AF139" s="611"/>
      <c r="AG139" s="614"/>
    </row>
    <row r="140" spans="1:37" s="225" customFormat="1" ht="13.5" customHeight="1" x14ac:dyDescent="0.25">
      <c r="A140" s="620"/>
      <c r="B140" s="497" t="s">
        <v>377</v>
      </c>
      <c r="C140" s="614"/>
      <c r="D140" s="565"/>
      <c r="E140" s="565"/>
      <c r="F140" s="623"/>
      <c r="G140" s="623"/>
      <c r="H140" s="623"/>
      <c r="I140" s="623"/>
      <c r="J140" s="623"/>
      <c r="K140" s="513"/>
      <c r="L140" s="513"/>
      <c r="M140" s="513"/>
      <c r="N140" s="513"/>
      <c r="O140" s="513"/>
      <c r="P140" s="513"/>
      <c r="Q140" s="513"/>
      <c r="R140" s="513"/>
      <c r="S140" s="565"/>
      <c r="T140" s="533"/>
      <c r="U140" s="533"/>
      <c r="V140" s="533"/>
      <c r="W140" s="626"/>
      <c r="X140" s="626"/>
      <c r="Y140" s="626"/>
      <c r="Z140" s="565"/>
      <c r="AA140" s="611"/>
      <c r="AB140" s="611"/>
      <c r="AC140" s="611"/>
      <c r="AD140" s="611"/>
      <c r="AE140" s="611"/>
      <c r="AF140" s="611"/>
      <c r="AG140" s="614"/>
    </row>
    <row r="141" spans="1:37" s="225" customFormat="1" ht="14.25" customHeight="1" x14ac:dyDescent="0.25">
      <c r="A141" s="620"/>
      <c r="B141" s="497" t="s">
        <v>378</v>
      </c>
      <c r="C141" s="614"/>
      <c r="D141" s="565"/>
      <c r="E141" s="565"/>
      <c r="F141" s="623"/>
      <c r="G141" s="623"/>
      <c r="H141" s="623"/>
      <c r="I141" s="623"/>
      <c r="J141" s="623"/>
      <c r="K141" s="513"/>
      <c r="L141" s="513"/>
      <c r="M141" s="513"/>
      <c r="N141" s="513"/>
      <c r="O141" s="513"/>
      <c r="P141" s="513"/>
      <c r="Q141" s="513"/>
      <c r="R141" s="513"/>
      <c r="S141" s="565"/>
      <c r="T141" s="533"/>
      <c r="U141" s="533"/>
      <c r="V141" s="533"/>
      <c r="W141" s="626"/>
      <c r="X141" s="626"/>
      <c r="Y141" s="626"/>
      <c r="Z141" s="565"/>
      <c r="AA141" s="611"/>
      <c r="AB141" s="611"/>
      <c r="AC141" s="611"/>
      <c r="AD141" s="611"/>
      <c r="AE141" s="611"/>
      <c r="AF141" s="611"/>
      <c r="AG141" s="614"/>
      <c r="AI141" s="404"/>
      <c r="AK141" s="498"/>
    </row>
    <row r="142" spans="1:37" s="225" customFormat="1" ht="13.5" customHeight="1" x14ac:dyDescent="0.25">
      <c r="A142" s="620"/>
      <c r="B142" s="497" t="s">
        <v>379</v>
      </c>
      <c r="C142" s="614"/>
      <c r="D142" s="565"/>
      <c r="E142" s="565"/>
      <c r="F142" s="623"/>
      <c r="G142" s="623"/>
      <c r="H142" s="623"/>
      <c r="I142" s="623"/>
      <c r="J142" s="623"/>
      <c r="K142" s="513"/>
      <c r="L142" s="513"/>
      <c r="M142" s="513"/>
      <c r="N142" s="513"/>
      <c r="O142" s="513"/>
      <c r="P142" s="513"/>
      <c r="Q142" s="513"/>
      <c r="R142" s="513"/>
      <c r="S142" s="565"/>
      <c r="T142" s="533"/>
      <c r="U142" s="533"/>
      <c r="V142" s="533"/>
      <c r="W142" s="626"/>
      <c r="X142" s="626"/>
      <c r="Y142" s="626"/>
      <c r="Z142" s="565"/>
      <c r="AA142" s="611"/>
      <c r="AB142" s="611"/>
      <c r="AC142" s="611"/>
      <c r="AD142" s="611"/>
      <c r="AE142" s="611"/>
      <c r="AF142" s="611"/>
      <c r="AG142" s="614"/>
      <c r="AI142" s="193">
        <v>22627584</v>
      </c>
      <c r="AJ142" s="194"/>
      <c r="AK142" s="193">
        <v>22627584</v>
      </c>
    </row>
    <row r="143" spans="1:37" s="225" customFormat="1" ht="15.75" customHeight="1" x14ac:dyDescent="0.25">
      <c r="A143" s="621"/>
      <c r="B143" s="478" t="s">
        <v>380</v>
      </c>
      <c r="C143" s="615"/>
      <c r="D143" s="523"/>
      <c r="E143" s="523"/>
      <c r="F143" s="624"/>
      <c r="G143" s="624"/>
      <c r="H143" s="624"/>
      <c r="I143" s="624"/>
      <c r="J143" s="624"/>
      <c r="K143" s="512"/>
      <c r="L143" s="512"/>
      <c r="M143" s="512"/>
      <c r="N143" s="512"/>
      <c r="O143" s="512"/>
      <c r="P143" s="512"/>
      <c r="Q143" s="512"/>
      <c r="R143" s="512"/>
      <c r="S143" s="523"/>
      <c r="T143" s="534"/>
      <c r="U143" s="534"/>
      <c r="V143" s="534"/>
      <c r="W143" s="627"/>
      <c r="X143" s="627"/>
      <c r="Y143" s="627"/>
      <c r="Z143" s="523"/>
      <c r="AA143" s="612"/>
      <c r="AB143" s="612"/>
      <c r="AC143" s="612"/>
      <c r="AD143" s="612"/>
      <c r="AE143" s="612"/>
      <c r="AF143" s="612"/>
      <c r="AG143" s="615"/>
      <c r="AI143" s="498"/>
      <c r="AJ143" s="406"/>
      <c r="AK143" s="498"/>
    </row>
    <row r="144" spans="1:37" s="225" customFormat="1" ht="25.5" customHeight="1" x14ac:dyDescent="0.25">
      <c r="A144" s="430"/>
      <c r="B144" s="499" t="s">
        <v>381</v>
      </c>
      <c r="C144" s="435"/>
      <c r="D144" s="435"/>
      <c r="E144" s="435"/>
      <c r="F144" s="435"/>
      <c r="G144" s="435"/>
      <c r="H144" s="435"/>
      <c r="I144" s="435"/>
      <c r="J144" s="436"/>
      <c r="K144" s="427"/>
      <c r="L144" s="427"/>
      <c r="M144" s="427"/>
      <c r="N144" s="427"/>
      <c r="O144" s="427"/>
      <c r="P144" s="427"/>
      <c r="Q144" s="427"/>
      <c r="R144" s="427"/>
      <c r="S144" s="430"/>
      <c r="T144" s="390">
        <f>SUM(T145)</f>
        <v>3911000</v>
      </c>
      <c r="U144" s="390"/>
      <c r="V144" s="390">
        <f>SUM(V145)</f>
        <v>3911000</v>
      </c>
      <c r="W144" s="448"/>
      <c r="X144" s="448"/>
      <c r="Y144" s="448"/>
      <c r="Z144" s="518" t="s">
        <v>38</v>
      </c>
      <c r="AA144" s="549">
        <v>44533</v>
      </c>
      <c r="AB144" s="549">
        <v>44533</v>
      </c>
      <c r="AC144" s="549">
        <v>44533</v>
      </c>
      <c r="AD144" s="549">
        <v>44533</v>
      </c>
      <c r="AE144" s="549">
        <v>44533</v>
      </c>
      <c r="AF144" s="500"/>
      <c r="AG144" s="501"/>
    </row>
    <row r="145" spans="1:33" s="174" customFormat="1" ht="74.25" customHeight="1" x14ac:dyDescent="0.25">
      <c r="A145" s="191" t="s">
        <v>382</v>
      </c>
      <c r="B145" s="382" t="s">
        <v>381</v>
      </c>
      <c r="C145" s="369" t="s">
        <v>340</v>
      </c>
      <c r="D145" s="369" t="s">
        <v>325</v>
      </c>
      <c r="E145" s="369" t="s">
        <v>39</v>
      </c>
      <c r="F145" s="383">
        <v>44522</v>
      </c>
      <c r="G145" s="383">
        <v>44532</v>
      </c>
      <c r="H145" s="383">
        <v>44540</v>
      </c>
      <c r="I145" s="383">
        <v>44553</v>
      </c>
      <c r="J145" s="383">
        <v>44553</v>
      </c>
      <c r="K145" s="395" t="s">
        <v>163</v>
      </c>
      <c r="L145" s="395" t="s">
        <v>163</v>
      </c>
      <c r="M145" s="395" t="s">
        <v>163</v>
      </c>
      <c r="N145" s="175" t="s">
        <v>337</v>
      </c>
      <c r="O145" s="175" t="s">
        <v>337</v>
      </c>
      <c r="P145" s="175" t="s">
        <v>337</v>
      </c>
      <c r="Q145" s="395" t="s">
        <v>163</v>
      </c>
      <c r="R145" s="395" t="s">
        <v>163</v>
      </c>
      <c r="S145" s="178" t="s">
        <v>326</v>
      </c>
      <c r="T145" s="440">
        <v>3911000</v>
      </c>
      <c r="U145" s="221"/>
      <c r="V145" s="221">
        <v>3911000</v>
      </c>
      <c r="W145" s="194" t="s">
        <v>163</v>
      </c>
      <c r="X145" s="194"/>
      <c r="Y145" s="194" t="s">
        <v>163</v>
      </c>
      <c r="Z145" s="519"/>
      <c r="AA145" s="551"/>
      <c r="AB145" s="551"/>
      <c r="AC145" s="551"/>
      <c r="AD145" s="551"/>
      <c r="AE145" s="551"/>
      <c r="AF145" s="379"/>
      <c r="AG145" s="394"/>
    </row>
    <row r="146" spans="1:33" s="174" customFormat="1" ht="42.75" customHeight="1" x14ac:dyDescent="0.25">
      <c r="A146" s="191"/>
      <c r="B146" s="370" t="s">
        <v>383</v>
      </c>
      <c r="C146" s="371"/>
      <c r="D146" s="371"/>
      <c r="E146" s="371"/>
      <c r="F146" s="371"/>
      <c r="G146" s="371"/>
      <c r="H146" s="371"/>
      <c r="I146" s="371"/>
      <c r="J146" s="372"/>
      <c r="K146" s="175"/>
      <c r="L146" s="175"/>
      <c r="M146" s="175"/>
      <c r="N146" s="389"/>
      <c r="O146" s="389"/>
      <c r="P146" s="389"/>
      <c r="Q146" s="185"/>
      <c r="R146" s="185"/>
      <c r="S146" s="178"/>
      <c r="T146" s="412">
        <f>SUM(T147)</f>
        <v>7600000</v>
      </c>
      <c r="U146" s="503"/>
      <c r="V146" s="503">
        <f>SUM(V147)</f>
        <v>7600000</v>
      </c>
      <c r="W146" s="391">
        <f>SUM(W147)</f>
        <v>7600000</v>
      </c>
      <c r="X146" s="392"/>
      <c r="Y146" s="391">
        <f>SUM(Y147)</f>
        <v>7600000</v>
      </c>
      <c r="Z146" s="518" t="s">
        <v>38</v>
      </c>
      <c r="AA146" s="549">
        <v>44533</v>
      </c>
      <c r="AB146" s="549">
        <v>44533</v>
      </c>
      <c r="AC146" s="549">
        <v>44533</v>
      </c>
      <c r="AD146" s="549">
        <v>44533</v>
      </c>
      <c r="AE146" s="549">
        <v>44533</v>
      </c>
      <c r="AF146" s="379"/>
      <c r="AG146" s="394"/>
    </row>
    <row r="147" spans="1:33" s="174" customFormat="1" ht="63" customHeight="1" x14ac:dyDescent="0.25">
      <c r="A147" s="191" t="s">
        <v>332</v>
      </c>
      <c r="B147" s="382" t="s">
        <v>383</v>
      </c>
      <c r="C147" s="369" t="s">
        <v>340</v>
      </c>
      <c r="D147" s="369" t="s">
        <v>325</v>
      </c>
      <c r="E147" s="369" t="s">
        <v>39</v>
      </c>
      <c r="F147" s="383">
        <v>44523</v>
      </c>
      <c r="G147" s="383">
        <v>44532</v>
      </c>
      <c r="H147" s="383">
        <v>44540</v>
      </c>
      <c r="I147" s="383">
        <v>44554</v>
      </c>
      <c r="J147" s="383">
        <v>44554</v>
      </c>
      <c r="K147" s="388" t="s">
        <v>353</v>
      </c>
      <c r="L147" s="388" t="s">
        <v>384</v>
      </c>
      <c r="M147" s="384" t="s">
        <v>385</v>
      </c>
      <c r="N147" s="175">
        <v>44594</v>
      </c>
      <c r="O147" s="175">
        <v>44604</v>
      </c>
      <c r="P147" s="175">
        <v>44624</v>
      </c>
      <c r="Q147" s="175" t="s">
        <v>419</v>
      </c>
      <c r="R147" s="175" t="s">
        <v>419</v>
      </c>
      <c r="S147" s="178" t="s">
        <v>326</v>
      </c>
      <c r="T147" s="440">
        <v>7600000</v>
      </c>
      <c r="U147" s="221"/>
      <c r="V147" s="221">
        <v>7600000</v>
      </c>
      <c r="W147" s="380">
        <v>7600000</v>
      </c>
      <c r="X147" s="176"/>
      <c r="Y147" s="176">
        <v>7600000</v>
      </c>
      <c r="Z147" s="519"/>
      <c r="AA147" s="551"/>
      <c r="AB147" s="551"/>
      <c r="AC147" s="551"/>
      <c r="AD147" s="551"/>
      <c r="AE147" s="551"/>
      <c r="AF147" s="379"/>
      <c r="AG147" s="394"/>
    </row>
    <row r="148" spans="1:33" s="174" customFormat="1" ht="36.75" customHeight="1" x14ac:dyDescent="0.25">
      <c r="A148" s="191"/>
      <c r="B148" s="370" t="s">
        <v>386</v>
      </c>
      <c r="C148" s="371"/>
      <c r="D148" s="371"/>
      <c r="E148" s="371"/>
      <c r="F148" s="371"/>
      <c r="G148" s="371"/>
      <c r="H148" s="371"/>
      <c r="I148" s="371"/>
      <c r="J148" s="372"/>
      <c r="K148" s="175"/>
      <c r="L148" s="175"/>
      <c r="M148" s="175"/>
      <c r="N148" s="389"/>
      <c r="O148" s="389"/>
      <c r="P148" s="389"/>
      <c r="Q148" s="185"/>
      <c r="R148" s="185"/>
      <c r="S148" s="178"/>
      <c r="T148" s="412">
        <f>SUM(T149)</f>
        <v>4082686.44</v>
      </c>
      <c r="U148" s="503">
        <f>SUM(U149)</f>
        <v>4082686.44</v>
      </c>
      <c r="V148" s="221"/>
      <c r="W148" s="393"/>
      <c r="X148" s="194"/>
      <c r="Y148" s="393"/>
      <c r="Z148" s="518" t="s">
        <v>38</v>
      </c>
      <c r="AA148" s="549">
        <v>44544</v>
      </c>
      <c r="AB148" s="549">
        <v>44544</v>
      </c>
      <c r="AC148" s="549">
        <v>44544</v>
      </c>
      <c r="AD148" s="549">
        <v>44544</v>
      </c>
      <c r="AE148" s="549">
        <v>44544</v>
      </c>
      <c r="AF148" s="379"/>
      <c r="AG148" s="394"/>
    </row>
    <row r="149" spans="1:33" s="174" customFormat="1" ht="53.25" customHeight="1" x14ac:dyDescent="0.25">
      <c r="A149" s="191" t="s">
        <v>387</v>
      </c>
      <c r="B149" s="326" t="s">
        <v>386</v>
      </c>
      <c r="C149" s="369" t="s">
        <v>330</v>
      </c>
      <c r="D149" s="369" t="s">
        <v>91</v>
      </c>
      <c r="E149" s="369" t="s">
        <v>39</v>
      </c>
      <c r="F149" s="383" t="s">
        <v>163</v>
      </c>
      <c r="G149" s="383">
        <v>44544</v>
      </c>
      <c r="H149" s="383">
        <v>44551</v>
      </c>
      <c r="I149" s="383">
        <v>44572</v>
      </c>
      <c r="J149" s="383">
        <v>44572</v>
      </c>
      <c r="K149" s="175" t="s">
        <v>163</v>
      </c>
      <c r="L149" s="175" t="s">
        <v>163</v>
      </c>
      <c r="M149" s="175" t="s">
        <v>388</v>
      </c>
      <c r="N149" s="175" t="s">
        <v>163</v>
      </c>
      <c r="O149" s="175" t="s">
        <v>163</v>
      </c>
      <c r="P149" s="175" t="s">
        <v>163</v>
      </c>
      <c r="Q149" s="175" t="s">
        <v>163</v>
      </c>
      <c r="R149" s="175" t="s">
        <v>163</v>
      </c>
      <c r="S149" s="178" t="s">
        <v>326</v>
      </c>
      <c r="T149" s="440">
        <v>4082686.44</v>
      </c>
      <c r="U149" s="221">
        <v>4082686.44</v>
      </c>
      <c r="V149" s="221"/>
      <c r="W149" s="194" t="s">
        <v>163</v>
      </c>
      <c r="X149" s="194" t="s">
        <v>163</v>
      </c>
      <c r="Y149" s="393"/>
      <c r="Z149" s="519"/>
      <c r="AA149" s="551"/>
      <c r="AB149" s="551"/>
      <c r="AC149" s="551"/>
      <c r="AD149" s="551"/>
      <c r="AE149" s="551"/>
      <c r="AF149" s="379"/>
      <c r="AG149" s="394"/>
    </row>
    <row r="150" spans="1:33" s="225" customFormat="1" ht="45" customHeight="1" x14ac:dyDescent="0.25">
      <c r="A150" s="514" t="s">
        <v>405</v>
      </c>
      <c r="B150" s="458" t="s">
        <v>404</v>
      </c>
      <c r="C150" s="522" t="s">
        <v>340</v>
      </c>
      <c r="D150" s="642" t="s">
        <v>91</v>
      </c>
      <c r="E150" s="522" t="s">
        <v>39</v>
      </c>
      <c r="F150" s="516" t="s">
        <v>163</v>
      </c>
      <c r="G150" s="516">
        <v>44656</v>
      </c>
      <c r="H150" s="516">
        <v>44664</v>
      </c>
      <c r="I150" s="516">
        <v>44677</v>
      </c>
      <c r="J150" s="516">
        <v>44677</v>
      </c>
      <c r="K150" s="516" t="s">
        <v>430</v>
      </c>
      <c r="L150" s="516" t="s">
        <v>442</v>
      </c>
      <c r="M150" s="632">
        <v>44694</v>
      </c>
      <c r="N150" s="516">
        <v>44694</v>
      </c>
      <c r="O150" s="516">
        <v>44698</v>
      </c>
      <c r="P150" s="516">
        <v>44700</v>
      </c>
      <c r="Q150" s="516">
        <v>44733</v>
      </c>
      <c r="R150" s="516">
        <v>44741</v>
      </c>
      <c r="S150" s="522" t="s">
        <v>326</v>
      </c>
      <c r="T150" s="503">
        <f>SUM(T151)</f>
        <v>1650000</v>
      </c>
      <c r="U150" s="503">
        <f>SUM(U151)</f>
        <v>1650000</v>
      </c>
      <c r="V150" s="503"/>
      <c r="W150" s="186">
        <f>SUM(W151)</f>
        <v>1584000</v>
      </c>
      <c r="X150" s="186">
        <f>SUM(X151)</f>
        <v>1584000</v>
      </c>
      <c r="Y150" s="440"/>
      <c r="Z150" s="522" t="s">
        <v>38</v>
      </c>
      <c r="AA150" s="524">
        <v>44658</v>
      </c>
      <c r="AB150" s="524">
        <v>44658</v>
      </c>
      <c r="AC150" s="524">
        <v>44658</v>
      </c>
      <c r="AD150" s="524">
        <v>44658</v>
      </c>
      <c r="AE150" s="524">
        <v>44658</v>
      </c>
      <c r="AF150" s="562"/>
      <c r="AG150" s="522"/>
    </row>
    <row r="151" spans="1:33" s="225" customFormat="1" ht="31.5" customHeight="1" x14ac:dyDescent="0.25">
      <c r="A151" s="515"/>
      <c r="B151" s="227" t="s">
        <v>404</v>
      </c>
      <c r="C151" s="523"/>
      <c r="D151" s="643"/>
      <c r="E151" s="523"/>
      <c r="F151" s="517"/>
      <c r="G151" s="517"/>
      <c r="H151" s="517"/>
      <c r="I151" s="517"/>
      <c r="J151" s="517"/>
      <c r="K151" s="517"/>
      <c r="L151" s="517"/>
      <c r="M151" s="634"/>
      <c r="N151" s="517"/>
      <c r="O151" s="517"/>
      <c r="P151" s="517"/>
      <c r="Q151" s="517"/>
      <c r="R151" s="517"/>
      <c r="S151" s="523"/>
      <c r="T151" s="176">
        <v>1650000</v>
      </c>
      <c r="U151" s="176">
        <v>1650000</v>
      </c>
      <c r="V151" s="176"/>
      <c r="W151" s="176">
        <v>1584000</v>
      </c>
      <c r="X151" s="176">
        <v>1584000</v>
      </c>
      <c r="Y151" s="440"/>
      <c r="Z151" s="523"/>
      <c r="AA151" s="548"/>
      <c r="AB151" s="548"/>
      <c r="AC151" s="548"/>
      <c r="AD151" s="548"/>
      <c r="AE151" s="548"/>
      <c r="AF151" s="564"/>
      <c r="AG151" s="523"/>
    </row>
    <row r="152" spans="1:33" s="174" customFormat="1" ht="18" customHeight="1" x14ac:dyDescent="0.25">
      <c r="A152" s="629" t="s">
        <v>133</v>
      </c>
      <c r="B152" s="630"/>
      <c r="C152" s="630"/>
      <c r="D152" s="630"/>
      <c r="E152" s="630"/>
      <c r="F152" s="630"/>
      <c r="G152" s="630"/>
      <c r="H152" s="630"/>
      <c r="I152" s="630"/>
      <c r="J152" s="630"/>
      <c r="K152" s="630"/>
      <c r="L152" s="630"/>
      <c r="M152" s="630"/>
      <c r="N152" s="630"/>
      <c r="O152" s="630"/>
      <c r="P152" s="630"/>
      <c r="Q152" s="630"/>
      <c r="R152" s="630"/>
      <c r="S152" s="631"/>
      <c r="T152" s="186">
        <v>1754879681.98</v>
      </c>
      <c r="U152" s="176"/>
      <c r="V152" s="176"/>
      <c r="W152" s="176"/>
      <c r="X152" s="176"/>
      <c r="Y152" s="176"/>
      <c r="Z152" s="191"/>
      <c r="AA152" s="191"/>
      <c r="AB152" s="191"/>
      <c r="AC152" s="191"/>
      <c r="AD152" s="191"/>
      <c r="AE152" s="191"/>
      <c r="AF152" s="191"/>
      <c r="AG152" s="191"/>
    </row>
    <row r="153" spans="1:33" s="174" customFormat="1" ht="25.5" customHeight="1" x14ac:dyDescent="0.25">
      <c r="A153" s="629" t="s">
        <v>84</v>
      </c>
      <c r="B153" s="630"/>
      <c r="C153" s="630"/>
      <c r="D153" s="630"/>
      <c r="E153" s="630"/>
      <c r="F153" s="630"/>
      <c r="G153" s="630"/>
      <c r="H153" s="630"/>
      <c r="I153" s="630"/>
      <c r="J153" s="630"/>
      <c r="K153" s="630"/>
      <c r="L153" s="630"/>
      <c r="M153" s="630"/>
      <c r="N153" s="630"/>
      <c r="O153" s="630"/>
      <c r="P153" s="630"/>
      <c r="Q153" s="630"/>
      <c r="R153" s="630"/>
      <c r="S153" s="631"/>
      <c r="T153" s="186">
        <v>434216929.80000001</v>
      </c>
      <c r="U153" s="176"/>
      <c r="V153" s="176"/>
      <c r="W153" s="176"/>
      <c r="X153" s="176"/>
      <c r="Y153" s="176"/>
      <c r="Z153" s="191"/>
      <c r="AA153" s="191"/>
      <c r="AB153" s="191"/>
      <c r="AC153" s="191"/>
      <c r="AD153" s="191"/>
      <c r="AE153" s="191"/>
      <c r="AF153" s="191"/>
      <c r="AG153" s="191"/>
    </row>
    <row r="154" spans="1:33" s="174" customFormat="1" ht="19.5" customHeight="1" x14ac:dyDescent="0.25">
      <c r="A154" s="629" t="s">
        <v>85</v>
      </c>
      <c r="B154" s="630"/>
      <c r="C154" s="630"/>
      <c r="D154" s="630"/>
      <c r="E154" s="630"/>
      <c r="F154" s="630"/>
      <c r="G154" s="630"/>
      <c r="H154" s="630"/>
      <c r="I154" s="630"/>
      <c r="J154" s="630"/>
      <c r="K154" s="630"/>
      <c r="L154" s="630"/>
      <c r="M154" s="630"/>
      <c r="N154" s="630"/>
      <c r="O154" s="630"/>
      <c r="P154" s="630"/>
      <c r="Q154" s="630"/>
      <c r="R154" s="630"/>
      <c r="S154" s="631"/>
      <c r="T154" s="186">
        <f>T152-T153</f>
        <v>1320662752.1800001</v>
      </c>
      <c r="U154" s="176"/>
      <c r="V154" s="176"/>
      <c r="W154" s="176"/>
      <c r="X154" s="176"/>
      <c r="Y154" s="176"/>
      <c r="Z154" s="191"/>
      <c r="AA154" s="191"/>
      <c r="AB154" s="191"/>
      <c r="AC154" s="191"/>
      <c r="AD154" s="191"/>
      <c r="AE154" s="191"/>
      <c r="AF154" s="191"/>
      <c r="AG154" s="191"/>
    </row>
    <row r="155" spans="1:33" s="225" customFormat="1" ht="25.5" customHeight="1" x14ac:dyDescent="0.25">
      <c r="A155" s="396"/>
      <c r="B155" s="397"/>
      <c r="C155" s="398"/>
      <c r="D155" s="309"/>
      <c r="E155" s="398"/>
      <c r="F155" s="399"/>
      <c r="G155" s="399"/>
      <c r="H155" s="399"/>
      <c r="I155" s="399"/>
      <c r="J155" s="399"/>
      <c r="K155" s="400"/>
      <c r="L155" s="400"/>
      <c r="M155" s="401"/>
      <c r="N155" s="400"/>
      <c r="O155" s="400"/>
      <c r="P155" s="400"/>
      <c r="Q155" s="400"/>
      <c r="R155" s="400"/>
      <c r="S155" s="402"/>
      <c r="T155" s="403"/>
      <c r="U155" s="404"/>
      <c r="V155" s="403"/>
      <c r="W155" s="405"/>
      <c r="X155" s="406"/>
      <c r="Y155" s="405"/>
      <c r="Z155" s="309"/>
      <c r="AA155" s="407"/>
      <c r="AB155" s="407"/>
      <c r="AC155" s="407"/>
      <c r="AD155" s="407"/>
      <c r="AE155" s="407"/>
      <c r="AF155" s="407"/>
      <c r="AG155" s="174"/>
    </row>
    <row r="156" spans="1:33" s="225" customFormat="1" ht="24" customHeight="1" x14ac:dyDescent="0.25">
      <c r="A156" s="559" t="s">
        <v>40</v>
      </c>
      <c r="B156" s="560"/>
      <c r="C156" s="560"/>
      <c r="D156" s="560"/>
      <c r="E156" s="560"/>
      <c r="F156" s="560"/>
      <c r="G156" s="560"/>
      <c r="H156" s="560"/>
      <c r="I156" s="560"/>
      <c r="J156" s="560"/>
      <c r="K156" s="560"/>
      <c r="L156" s="560"/>
      <c r="M156" s="560"/>
      <c r="N156" s="560"/>
      <c r="O156" s="560"/>
      <c r="P156" s="560"/>
      <c r="Q156" s="560"/>
      <c r="R156" s="560"/>
      <c r="S156" s="560"/>
      <c r="T156" s="560"/>
      <c r="U156" s="560"/>
      <c r="V156" s="560"/>
      <c r="W156" s="560"/>
      <c r="X156" s="560"/>
      <c r="Y156" s="560"/>
      <c r="Z156" s="560"/>
      <c r="AA156" s="560"/>
      <c r="AB156" s="560"/>
      <c r="AC156" s="560"/>
      <c r="AD156" s="560"/>
      <c r="AE156" s="560"/>
      <c r="AF156" s="560"/>
      <c r="AG156" s="561"/>
    </row>
    <row r="157" spans="1:33" s="225" customFormat="1" ht="32.25" customHeight="1" x14ac:dyDescent="0.25">
      <c r="A157" s="535" t="s">
        <v>276</v>
      </c>
      <c r="B157" s="444" t="s">
        <v>275</v>
      </c>
      <c r="C157" s="445"/>
      <c r="D157" s="445"/>
      <c r="E157" s="445"/>
      <c r="F157" s="445"/>
      <c r="G157" s="445"/>
      <c r="H157" s="445"/>
      <c r="I157" s="445"/>
      <c r="J157" s="445"/>
      <c r="K157" s="445"/>
      <c r="L157" s="445"/>
      <c r="M157" s="445"/>
      <c r="N157" s="445"/>
      <c r="O157" s="445"/>
      <c r="P157" s="445"/>
      <c r="Q157" s="445"/>
      <c r="R157" s="446"/>
      <c r="S157" s="178"/>
      <c r="T157" s="184">
        <f>SUM(T158:T159)</f>
        <v>19110000</v>
      </c>
      <c r="U157" s="284"/>
      <c r="V157" s="184"/>
      <c r="W157" s="284"/>
      <c r="X157" s="176"/>
      <c r="Y157" s="600"/>
      <c r="Z157" s="522"/>
      <c r="AA157" s="562"/>
      <c r="AB157" s="562"/>
      <c r="AC157" s="562"/>
      <c r="AD157" s="562"/>
      <c r="AE157" s="562"/>
      <c r="AF157" s="562"/>
      <c r="AG157" s="374"/>
    </row>
    <row r="158" spans="1:33" s="225" customFormat="1" ht="63" customHeight="1" x14ac:dyDescent="0.25">
      <c r="A158" s="536"/>
      <c r="B158" s="181" t="s">
        <v>273</v>
      </c>
      <c r="C158" s="429" t="s">
        <v>36</v>
      </c>
      <c r="D158" s="441" t="s">
        <v>91</v>
      </c>
      <c r="E158" s="429" t="s">
        <v>106</v>
      </c>
      <c r="F158" s="442" t="s">
        <v>163</v>
      </c>
      <c r="G158" s="442">
        <v>44616</v>
      </c>
      <c r="H158" s="442" t="s">
        <v>163</v>
      </c>
      <c r="I158" s="426">
        <v>44624</v>
      </c>
      <c r="J158" s="426">
        <v>44624</v>
      </c>
      <c r="K158" s="437" t="s">
        <v>435</v>
      </c>
      <c r="L158" s="437" t="s">
        <v>441</v>
      </c>
      <c r="M158" s="438" t="s">
        <v>281</v>
      </c>
      <c r="N158" s="306" t="s">
        <v>163</v>
      </c>
      <c r="O158" s="306" t="s">
        <v>163</v>
      </c>
      <c r="P158" s="306" t="s">
        <v>163</v>
      </c>
      <c r="Q158" s="306" t="s">
        <v>163</v>
      </c>
      <c r="R158" s="306" t="s">
        <v>163</v>
      </c>
      <c r="S158" s="609"/>
      <c r="T158" s="182">
        <v>1876875</v>
      </c>
      <c r="U158" s="187"/>
      <c r="V158" s="450" t="s">
        <v>281</v>
      </c>
      <c r="W158" s="187"/>
      <c r="X158" s="176"/>
      <c r="Y158" s="601"/>
      <c r="Z158" s="565"/>
      <c r="AA158" s="563"/>
      <c r="AB158" s="563"/>
      <c r="AC158" s="563"/>
      <c r="AD158" s="563"/>
      <c r="AE158" s="563"/>
      <c r="AF158" s="563"/>
      <c r="AG158" s="375"/>
    </row>
    <row r="159" spans="1:33" s="225" customFormat="1" ht="63" customHeight="1" x14ac:dyDescent="0.25">
      <c r="A159" s="537"/>
      <c r="B159" s="181" t="s">
        <v>274</v>
      </c>
      <c r="C159" s="191" t="s">
        <v>36</v>
      </c>
      <c r="D159" s="298" t="s">
        <v>91</v>
      </c>
      <c r="E159" s="191" t="s">
        <v>106</v>
      </c>
      <c r="F159" s="305" t="s">
        <v>163</v>
      </c>
      <c r="G159" s="305">
        <v>44616</v>
      </c>
      <c r="H159" s="305" t="s">
        <v>163</v>
      </c>
      <c r="I159" s="504">
        <v>44624</v>
      </c>
      <c r="J159" s="504">
        <v>44624</v>
      </c>
      <c r="K159" s="306" t="s">
        <v>435</v>
      </c>
      <c r="L159" s="306" t="s">
        <v>441</v>
      </c>
      <c r="M159" s="438" t="s">
        <v>281</v>
      </c>
      <c r="N159" s="306" t="s">
        <v>163</v>
      </c>
      <c r="O159" s="306" t="s">
        <v>163</v>
      </c>
      <c r="P159" s="306" t="s">
        <v>163</v>
      </c>
      <c r="Q159" s="306" t="s">
        <v>163</v>
      </c>
      <c r="R159" s="306" t="s">
        <v>163</v>
      </c>
      <c r="S159" s="610"/>
      <c r="T159" s="182">
        <v>17233125</v>
      </c>
      <c r="U159" s="187"/>
      <c r="V159" s="450" t="s">
        <v>281</v>
      </c>
      <c r="W159" s="187"/>
      <c r="X159" s="176"/>
      <c r="Y159" s="602"/>
      <c r="Z159" s="523"/>
      <c r="AA159" s="564"/>
      <c r="AB159" s="564"/>
      <c r="AC159" s="564"/>
      <c r="AD159" s="564"/>
      <c r="AE159" s="564"/>
      <c r="AF159" s="564"/>
      <c r="AG159" s="376"/>
    </row>
    <row r="160" spans="1:33" s="225" customFormat="1" ht="34.5" customHeight="1" x14ac:dyDescent="0.25">
      <c r="A160" s="505"/>
      <c r="B160" s="420" t="s">
        <v>53</v>
      </c>
      <c r="C160" s="309"/>
      <c r="D160" s="421"/>
      <c r="E160" s="309"/>
      <c r="F160" s="422"/>
      <c r="G160" s="422"/>
      <c r="H160" s="422"/>
      <c r="I160" s="422"/>
      <c r="J160" s="422"/>
      <c r="K160" s="423"/>
      <c r="L160" s="423"/>
      <c r="M160" s="335"/>
      <c r="N160" s="423"/>
      <c r="O160" s="423"/>
      <c r="P160" s="423"/>
      <c r="Q160" s="423"/>
      <c r="R160" s="424"/>
      <c r="S160" s="378"/>
      <c r="T160" s="183">
        <f>SUM(T161)</f>
        <v>2057580</v>
      </c>
      <c r="U160" s="425"/>
      <c r="V160" s="183">
        <f>SUM(V161)</f>
        <v>0</v>
      </c>
      <c r="W160" s="387"/>
      <c r="X160" s="386"/>
      <c r="Y160" s="373"/>
      <c r="Z160" s="376"/>
      <c r="AA160" s="377"/>
      <c r="AB160" s="377"/>
      <c r="AC160" s="377"/>
      <c r="AD160" s="377"/>
      <c r="AE160" s="377"/>
      <c r="AF160" s="377"/>
      <c r="AG160" s="376"/>
    </row>
    <row r="161" spans="1:33" s="225" customFormat="1" ht="63" customHeight="1" x14ac:dyDescent="0.25">
      <c r="A161" s="505"/>
      <c r="B161" s="313" t="s">
        <v>277</v>
      </c>
      <c r="C161" s="217" t="s">
        <v>36</v>
      </c>
      <c r="D161" s="208" t="s">
        <v>91</v>
      </c>
      <c r="E161" s="217" t="s">
        <v>106</v>
      </c>
      <c r="F161" s="205" t="s">
        <v>163</v>
      </c>
      <c r="G161" s="205">
        <v>44616</v>
      </c>
      <c r="H161" s="205" t="s">
        <v>163</v>
      </c>
      <c r="I161" s="319">
        <v>44624</v>
      </c>
      <c r="J161" s="205">
        <v>44624</v>
      </c>
      <c r="K161" s="210" t="s">
        <v>163</v>
      </c>
      <c r="L161" s="306" t="s">
        <v>163</v>
      </c>
      <c r="M161" s="336" t="s">
        <v>283</v>
      </c>
      <c r="N161" s="306" t="s">
        <v>163</v>
      </c>
      <c r="O161" s="306" t="s">
        <v>163</v>
      </c>
      <c r="P161" s="306" t="s">
        <v>163</v>
      </c>
      <c r="Q161" s="306" t="s">
        <v>163</v>
      </c>
      <c r="R161" s="306" t="s">
        <v>163</v>
      </c>
      <c r="S161" s="310"/>
      <c r="T161" s="311">
        <v>2057580</v>
      </c>
      <c r="U161" s="312"/>
      <c r="V161" s="306" t="s">
        <v>283</v>
      </c>
      <c r="W161" s="314"/>
      <c r="X161" s="207"/>
      <c r="Y161" s="204"/>
      <c r="Z161" s="333"/>
      <c r="AA161" s="236"/>
      <c r="AB161" s="236"/>
      <c r="AC161" s="236"/>
      <c r="AD161" s="236"/>
      <c r="AE161" s="236"/>
      <c r="AF161" s="236"/>
      <c r="AG161" s="177"/>
    </row>
    <row r="162" spans="1:33" s="225" customFormat="1" ht="26.25" customHeight="1" x14ac:dyDescent="0.25">
      <c r="A162" s="569" t="s">
        <v>159</v>
      </c>
      <c r="B162" s="581" t="s">
        <v>282</v>
      </c>
      <c r="C162" s="582"/>
      <c r="D162" s="582"/>
      <c r="E162" s="582"/>
      <c r="F162" s="582"/>
      <c r="G162" s="582"/>
      <c r="H162" s="582"/>
      <c r="I162" s="582"/>
      <c r="J162" s="582"/>
      <c r="K162" s="582"/>
      <c r="L162" s="582"/>
      <c r="M162" s="582"/>
      <c r="N162" s="582"/>
      <c r="O162" s="582"/>
      <c r="P162" s="582"/>
      <c r="Q162" s="582"/>
      <c r="R162" s="583"/>
      <c r="S162" s="178"/>
      <c r="T162" s="190">
        <f>SUM(T163)</f>
        <v>97200000</v>
      </c>
      <c r="U162" s="207"/>
      <c r="V162" s="190">
        <f>SUM(V163)</f>
        <v>97200000</v>
      </c>
      <c r="W162" s="214"/>
      <c r="X162" s="207"/>
      <c r="Y162" s="180"/>
      <c r="Z162" s="213"/>
      <c r="AA162" s="180"/>
      <c r="AB162" s="180"/>
      <c r="AC162" s="180"/>
      <c r="AD162" s="180"/>
      <c r="AE162" s="180"/>
      <c r="AF162" s="180"/>
      <c r="AG162" s="180"/>
    </row>
    <row r="163" spans="1:33" s="225" customFormat="1" ht="39" customHeight="1" x14ac:dyDescent="0.25">
      <c r="A163" s="569"/>
      <c r="B163" s="213" t="s">
        <v>158</v>
      </c>
      <c r="C163" s="216" t="s">
        <v>36</v>
      </c>
      <c r="D163" s="178" t="s">
        <v>91</v>
      </c>
      <c r="E163" s="178" t="s">
        <v>39</v>
      </c>
      <c r="F163" s="206">
        <v>44662</v>
      </c>
      <c r="G163" s="206">
        <v>44677</v>
      </c>
      <c r="H163" s="206">
        <v>44685</v>
      </c>
      <c r="I163" s="206">
        <v>44699</v>
      </c>
      <c r="J163" s="437">
        <v>44699</v>
      </c>
      <c r="K163" s="222" t="s">
        <v>425</v>
      </c>
      <c r="L163" s="222" t="s">
        <v>440</v>
      </c>
      <c r="M163" s="506" t="s">
        <v>464</v>
      </c>
      <c r="N163" s="506" t="s">
        <v>465</v>
      </c>
      <c r="O163" s="506" t="s">
        <v>466</v>
      </c>
      <c r="P163" s="506" t="s">
        <v>467</v>
      </c>
      <c r="Q163" s="178" t="s">
        <v>419</v>
      </c>
      <c r="R163" s="178" t="s">
        <v>419</v>
      </c>
      <c r="S163" s="224" t="s">
        <v>132</v>
      </c>
      <c r="T163" s="215">
        <v>97200000</v>
      </c>
      <c r="U163" s="180"/>
      <c r="V163" s="215">
        <v>97200000</v>
      </c>
      <c r="W163" s="180"/>
      <c r="X163" s="180"/>
      <c r="Y163" s="180"/>
      <c r="Z163" s="177" t="s">
        <v>38</v>
      </c>
      <c r="AA163" s="222">
        <v>44678</v>
      </c>
      <c r="AB163" s="222">
        <v>44678</v>
      </c>
      <c r="AC163" s="222">
        <v>44678</v>
      </c>
      <c r="AD163" s="222">
        <v>44678</v>
      </c>
      <c r="AE163" s="222">
        <v>44678</v>
      </c>
      <c r="AF163" s="180"/>
      <c r="AG163" s="180"/>
    </row>
    <row r="164" spans="1:33" s="225" customFormat="1" ht="32.25" customHeight="1" x14ac:dyDescent="0.25">
      <c r="A164" s="514" t="s">
        <v>135</v>
      </c>
      <c r="B164" s="559" t="s">
        <v>157</v>
      </c>
      <c r="C164" s="560"/>
      <c r="D164" s="560"/>
      <c r="E164" s="560"/>
      <c r="F164" s="560"/>
      <c r="G164" s="560"/>
      <c r="H164" s="560"/>
      <c r="I164" s="560"/>
      <c r="J164" s="560"/>
      <c r="K164" s="560"/>
      <c r="L164" s="560"/>
      <c r="M164" s="560"/>
      <c r="N164" s="560"/>
      <c r="O164" s="560"/>
      <c r="P164" s="560"/>
      <c r="Q164" s="560"/>
      <c r="R164" s="561"/>
      <c r="S164" s="178"/>
      <c r="T164" s="184">
        <f>SUM(T165:T191)</f>
        <v>964245752</v>
      </c>
      <c r="U164" s="188"/>
      <c r="V164" s="183">
        <f>SUM(V165:V191)</f>
        <v>964245752</v>
      </c>
      <c r="W164" s="221"/>
      <c r="X164" s="176"/>
      <c r="Y164" s="221"/>
      <c r="Z164" s="178"/>
      <c r="AA164" s="222"/>
      <c r="AB164" s="222"/>
      <c r="AC164" s="222"/>
      <c r="AD164" s="222"/>
      <c r="AE164" s="222"/>
      <c r="AF164" s="226"/>
      <c r="AG164" s="178"/>
    </row>
    <row r="165" spans="1:33" s="225" customFormat="1" ht="60.75" customHeight="1" x14ac:dyDescent="0.25">
      <c r="A165" s="558"/>
      <c r="B165" s="227" t="s">
        <v>136</v>
      </c>
      <c r="C165" s="216" t="s">
        <v>36</v>
      </c>
      <c r="D165" s="228" t="s">
        <v>91</v>
      </c>
      <c r="E165" s="229" t="s">
        <v>39</v>
      </c>
      <c r="F165" s="206">
        <v>44662</v>
      </c>
      <c r="G165" s="206">
        <v>44677</v>
      </c>
      <c r="H165" s="206">
        <v>44685</v>
      </c>
      <c r="I165" s="301" t="s">
        <v>163</v>
      </c>
      <c r="J165" s="323" t="s">
        <v>163</v>
      </c>
      <c r="K165" s="206" t="s">
        <v>163</v>
      </c>
      <c r="L165" s="206" t="s">
        <v>163</v>
      </c>
      <c r="M165" s="632" t="s">
        <v>388</v>
      </c>
      <c r="N165" s="306" t="s">
        <v>163</v>
      </c>
      <c r="O165" s="306" t="s">
        <v>163</v>
      </c>
      <c r="P165" s="306" t="s">
        <v>163</v>
      </c>
      <c r="Q165" s="306" t="s">
        <v>163</v>
      </c>
      <c r="R165" s="306" t="s">
        <v>163</v>
      </c>
      <c r="S165" s="189" t="s">
        <v>132</v>
      </c>
      <c r="T165" s="176">
        <v>18600000</v>
      </c>
      <c r="U165" s="187"/>
      <c r="V165" s="176">
        <v>18600000</v>
      </c>
      <c r="W165" s="221"/>
      <c r="X165" s="176"/>
      <c r="Y165" s="221"/>
      <c r="Z165" s="522" t="s">
        <v>38</v>
      </c>
      <c r="AA165" s="524">
        <v>44678</v>
      </c>
      <c r="AB165" s="524">
        <v>44678</v>
      </c>
      <c r="AC165" s="524">
        <v>44678</v>
      </c>
      <c r="AD165" s="524">
        <v>44678</v>
      </c>
      <c r="AE165" s="524">
        <v>44678</v>
      </c>
      <c r="AF165" s="562"/>
      <c r="AG165" s="522"/>
    </row>
    <row r="166" spans="1:33" s="225" customFormat="1" ht="47.25" customHeight="1" x14ac:dyDescent="0.25">
      <c r="A166" s="558"/>
      <c r="B166" s="227" t="s">
        <v>137</v>
      </c>
      <c r="C166" s="216" t="s">
        <v>36</v>
      </c>
      <c r="D166" s="228" t="s">
        <v>91</v>
      </c>
      <c r="E166" s="229" t="s">
        <v>39</v>
      </c>
      <c r="F166" s="206">
        <v>44662</v>
      </c>
      <c r="G166" s="206">
        <v>44677</v>
      </c>
      <c r="H166" s="206">
        <v>44685</v>
      </c>
      <c r="I166" s="323" t="s">
        <v>163</v>
      </c>
      <c r="J166" s="323" t="s">
        <v>163</v>
      </c>
      <c r="K166" s="323" t="s">
        <v>163</v>
      </c>
      <c r="L166" s="323" t="s">
        <v>163</v>
      </c>
      <c r="M166" s="633"/>
      <c r="N166" s="306" t="s">
        <v>163</v>
      </c>
      <c r="O166" s="306" t="s">
        <v>163</v>
      </c>
      <c r="P166" s="306" t="s">
        <v>163</v>
      </c>
      <c r="Q166" s="306" t="s">
        <v>163</v>
      </c>
      <c r="R166" s="306" t="s">
        <v>163</v>
      </c>
      <c r="S166" s="189" t="s">
        <v>132</v>
      </c>
      <c r="T166" s="176">
        <v>15500000</v>
      </c>
      <c r="U166" s="187"/>
      <c r="V166" s="176">
        <v>15500000</v>
      </c>
      <c r="W166" s="221"/>
      <c r="X166" s="176"/>
      <c r="Y166" s="221"/>
      <c r="Z166" s="565"/>
      <c r="AA166" s="547"/>
      <c r="AB166" s="547"/>
      <c r="AC166" s="547"/>
      <c r="AD166" s="547"/>
      <c r="AE166" s="547"/>
      <c r="AF166" s="563"/>
      <c r="AG166" s="565"/>
    </row>
    <row r="167" spans="1:33" s="225" customFormat="1" ht="48.75" customHeight="1" x14ac:dyDescent="0.25">
      <c r="A167" s="558"/>
      <c r="B167" s="227" t="s">
        <v>138</v>
      </c>
      <c r="C167" s="216" t="s">
        <v>36</v>
      </c>
      <c r="D167" s="228" t="s">
        <v>91</v>
      </c>
      <c r="E167" s="229" t="s">
        <v>39</v>
      </c>
      <c r="F167" s="206">
        <v>44662</v>
      </c>
      <c r="G167" s="206">
        <v>44677</v>
      </c>
      <c r="H167" s="206">
        <v>44685</v>
      </c>
      <c r="I167" s="323" t="s">
        <v>163</v>
      </c>
      <c r="J167" s="323" t="s">
        <v>163</v>
      </c>
      <c r="K167" s="323" t="s">
        <v>163</v>
      </c>
      <c r="L167" s="323" t="s">
        <v>163</v>
      </c>
      <c r="M167" s="633"/>
      <c r="N167" s="306" t="s">
        <v>163</v>
      </c>
      <c r="O167" s="306" t="s">
        <v>163</v>
      </c>
      <c r="P167" s="306" t="s">
        <v>163</v>
      </c>
      <c r="Q167" s="306" t="s">
        <v>163</v>
      </c>
      <c r="R167" s="306" t="s">
        <v>163</v>
      </c>
      <c r="S167" s="189" t="s">
        <v>132</v>
      </c>
      <c r="T167" s="176">
        <v>15500000</v>
      </c>
      <c r="U167" s="187"/>
      <c r="V167" s="176">
        <v>15500000</v>
      </c>
      <c r="W167" s="221"/>
      <c r="X167" s="176"/>
      <c r="Y167" s="221"/>
      <c r="Z167" s="565"/>
      <c r="AA167" s="547"/>
      <c r="AB167" s="547"/>
      <c r="AC167" s="547"/>
      <c r="AD167" s="547"/>
      <c r="AE167" s="547"/>
      <c r="AF167" s="563"/>
      <c r="AG167" s="565"/>
    </row>
    <row r="168" spans="1:33" s="225" customFormat="1" ht="54.75" customHeight="1" x14ac:dyDescent="0.25">
      <c r="A168" s="558"/>
      <c r="B168" s="227" t="s">
        <v>139</v>
      </c>
      <c r="C168" s="216" t="s">
        <v>36</v>
      </c>
      <c r="D168" s="228" t="s">
        <v>91</v>
      </c>
      <c r="E168" s="229" t="s">
        <v>39</v>
      </c>
      <c r="F168" s="206">
        <v>44662</v>
      </c>
      <c r="G168" s="206">
        <v>44677</v>
      </c>
      <c r="H168" s="206">
        <v>44685</v>
      </c>
      <c r="I168" s="323" t="s">
        <v>163</v>
      </c>
      <c r="J168" s="323" t="s">
        <v>163</v>
      </c>
      <c r="K168" s="323" t="s">
        <v>163</v>
      </c>
      <c r="L168" s="323" t="s">
        <v>163</v>
      </c>
      <c r="M168" s="633"/>
      <c r="N168" s="306" t="s">
        <v>163</v>
      </c>
      <c r="O168" s="306" t="s">
        <v>163</v>
      </c>
      <c r="P168" s="306" t="s">
        <v>163</v>
      </c>
      <c r="Q168" s="306" t="s">
        <v>163</v>
      </c>
      <c r="R168" s="306" t="s">
        <v>163</v>
      </c>
      <c r="S168" s="189" t="s">
        <v>132</v>
      </c>
      <c r="T168" s="176">
        <v>15500000</v>
      </c>
      <c r="U168" s="187"/>
      <c r="V168" s="176">
        <v>15500000</v>
      </c>
      <c r="W168" s="221"/>
      <c r="X168" s="176"/>
      <c r="Y168" s="221"/>
      <c r="Z168" s="565"/>
      <c r="AA168" s="547"/>
      <c r="AB168" s="547"/>
      <c r="AC168" s="547"/>
      <c r="AD168" s="547"/>
      <c r="AE168" s="547"/>
      <c r="AF168" s="563"/>
      <c r="AG168" s="565"/>
    </row>
    <row r="169" spans="1:33" s="225" customFormat="1" ht="45" customHeight="1" x14ac:dyDescent="0.25">
      <c r="A169" s="558"/>
      <c r="B169" s="227" t="s">
        <v>140</v>
      </c>
      <c r="C169" s="216" t="s">
        <v>36</v>
      </c>
      <c r="D169" s="228" t="s">
        <v>91</v>
      </c>
      <c r="E169" s="229" t="s">
        <v>39</v>
      </c>
      <c r="F169" s="206">
        <v>44662</v>
      </c>
      <c r="G169" s="206">
        <v>44677</v>
      </c>
      <c r="H169" s="206">
        <v>44685</v>
      </c>
      <c r="I169" s="323" t="s">
        <v>163</v>
      </c>
      <c r="J169" s="323" t="s">
        <v>163</v>
      </c>
      <c r="K169" s="323" t="s">
        <v>163</v>
      </c>
      <c r="L169" s="323" t="s">
        <v>163</v>
      </c>
      <c r="M169" s="633"/>
      <c r="N169" s="306" t="s">
        <v>163</v>
      </c>
      <c r="O169" s="306" t="s">
        <v>163</v>
      </c>
      <c r="P169" s="306" t="s">
        <v>163</v>
      </c>
      <c r="Q169" s="306" t="s">
        <v>163</v>
      </c>
      <c r="R169" s="306" t="s">
        <v>163</v>
      </c>
      <c r="S169" s="189" t="s">
        <v>132</v>
      </c>
      <c r="T169" s="176">
        <v>6200000</v>
      </c>
      <c r="U169" s="187"/>
      <c r="V169" s="176">
        <v>6200000</v>
      </c>
      <c r="W169" s="221"/>
      <c r="X169" s="176"/>
      <c r="Y169" s="221"/>
      <c r="Z169" s="565"/>
      <c r="AA169" s="547"/>
      <c r="AB169" s="547"/>
      <c r="AC169" s="547"/>
      <c r="AD169" s="547"/>
      <c r="AE169" s="547"/>
      <c r="AF169" s="563"/>
      <c r="AG169" s="565"/>
    </row>
    <row r="170" spans="1:33" s="225" customFormat="1" ht="46.5" customHeight="1" x14ac:dyDescent="0.25">
      <c r="A170" s="558"/>
      <c r="B170" s="227" t="s">
        <v>141</v>
      </c>
      <c r="C170" s="216" t="s">
        <v>36</v>
      </c>
      <c r="D170" s="228" t="s">
        <v>91</v>
      </c>
      <c r="E170" s="229" t="s">
        <v>39</v>
      </c>
      <c r="F170" s="206">
        <v>44662</v>
      </c>
      <c r="G170" s="206">
        <v>44677</v>
      </c>
      <c r="H170" s="206">
        <v>44685</v>
      </c>
      <c r="I170" s="323" t="s">
        <v>163</v>
      </c>
      <c r="J170" s="323" t="s">
        <v>163</v>
      </c>
      <c r="K170" s="323" t="s">
        <v>163</v>
      </c>
      <c r="L170" s="323" t="s">
        <v>163</v>
      </c>
      <c r="M170" s="633"/>
      <c r="N170" s="306" t="s">
        <v>163</v>
      </c>
      <c r="O170" s="306" t="s">
        <v>163</v>
      </c>
      <c r="P170" s="306" t="s">
        <v>163</v>
      </c>
      <c r="Q170" s="306" t="s">
        <v>163</v>
      </c>
      <c r="R170" s="306" t="s">
        <v>163</v>
      </c>
      <c r="S170" s="189" t="s">
        <v>132</v>
      </c>
      <c r="T170" s="176">
        <v>37200000</v>
      </c>
      <c r="U170" s="187"/>
      <c r="V170" s="176">
        <v>37200000</v>
      </c>
      <c r="W170" s="221"/>
      <c r="X170" s="176"/>
      <c r="Y170" s="221"/>
      <c r="Z170" s="565"/>
      <c r="AA170" s="547"/>
      <c r="AB170" s="547"/>
      <c r="AC170" s="547"/>
      <c r="AD170" s="547"/>
      <c r="AE170" s="547"/>
      <c r="AF170" s="563"/>
      <c r="AG170" s="565"/>
    </row>
    <row r="171" spans="1:33" s="225" customFormat="1" ht="49.5" customHeight="1" x14ac:dyDescent="0.25">
      <c r="A171" s="558"/>
      <c r="B171" s="227" t="s">
        <v>142</v>
      </c>
      <c r="C171" s="216" t="s">
        <v>36</v>
      </c>
      <c r="D171" s="228" t="s">
        <v>91</v>
      </c>
      <c r="E171" s="229" t="s">
        <v>39</v>
      </c>
      <c r="F171" s="206">
        <v>44662</v>
      </c>
      <c r="G171" s="206">
        <v>44677</v>
      </c>
      <c r="H171" s="206">
        <v>44685</v>
      </c>
      <c r="I171" s="323" t="s">
        <v>163</v>
      </c>
      <c r="J171" s="323" t="s">
        <v>163</v>
      </c>
      <c r="K171" s="323" t="s">
        <v>163</v>
      </c>
      <c r="L171" s="323" t="s">
        <v>163</v>
      </c>
      <c r="M171" s="633"/>
      <c r="N171" s="306" t="s">
        <v>163</v>
      </c>
      <c r="O171" s="306" t="s">
        <v>163</v>
      </c>
      <c r="P171" s="306" t="s">
        <v>163</v>
      </c>
      <c r="Q171" s="306" t="s">
        <v>163</v>
      </c>
      <c r="R171" s="306" t="s">
        <v>163</v>
      </c>
      <c r="S171" s="189" t="s">
        <v>132</v>
      </c>
      <c r="T171" s="176">
        <v>32400000</v>
      </c>
      <c r="U171" s="187"/>
      <c r="V171" s="176">
        <v>32400000</v>
      </c>
      <c r="W171" s="221"/>
      <c r="X171" s="176"/>
      <c r="Y171" s="221"/>
      <c r="Z171" s="565"/>
      <c r="AA171" s="547"/>
      <c r="AB171" s="547"/>
      <c r="AC171" s="547"/>
      <c r="AD171" s="547"/>
      <c r="AE171" s="547"/>
      <c r="AF171" s="563"/>
      <c r="AG171" s="565"/>
    </row>
    <row r="172" spans="1:33" s="225" customFormat="1" ht="45.75" customHeight="1" x14ac:dyDescent="0.25">
      <c r="A172" s="558"/>
      <c r="B172" s="227" t="s">
        <v>143</v>
      </c>
      <c r="C172" s="216" t="s">
        <v>36</v>
      </c>
      <c r="D172" s="228" t="s">
        <v>91</v>
      </c>
      <c r="E172" s="229" t="s">
        <v>39</v>
      </c>
      <c r="F172" s="206">
        <v>44662</v>
      </c>
      <c r="G172" s="206">
        <v>44677</v>
      </c>
      <c r="H172" s="206">
        <v>44685</v>
      </c>
      <c r="I172" s="323" t="s">
        <v>163</v>
      </c>
      <c r="J172" s="323" t="s">
        <v>163</v>
      </c>
      <c r="K172" s="323" t="s">
        <v>163</v>
      </c>
      <c r="L172" s="323" t="s">
        <v>163</v>
      </c>
      <c r="M172" s="633"/>
      <c r="N172" s="306" t="s">
        <v>163</v>
      </c>
      <c r="O172" s="306" t="s">
        <v>163</v>
      </c>
      <c r="P172" s="306" t="s">
        <v>163</v>
      </c>
      <c r="Q172" s="306" t="s">
        <v>163</v>
      </c>
      <c r="R172" s="306" t="s">
        <v>163</v>
      </c>
      <c r="S172" s="189" t="s">
        <v>132</v>
      </c>
      <c r="T172" s="176">
        <v>54000000</v>
      </c>
      <c r="U172" s="187"/>
      <c r="V172" s="176">
        <v>54000000</v>
      </c>
      <c r="W172" s="221"/>
      <c r="X172" s="176"/>
      <c r="Y172" s="221"/>
      <c r="Z172" s="565"/>
      <c r="AA172" s="547"/>
      <c r="AB172" s="547"/>
      <c r="AC172" s="547"/>
      <c r="AD172" s="547"/>
      <c r="AE172" s="547"/>
      <c r="AF172" s="563"/>
      <c r="AG172" s="565"/>
    </row>
    <row r="173" spans="1:33" s="225" customFormat="1" ht="47.25" customHeight="1" x14ac:dyDescent="0.25">
      <c r="A173" s="558"/>
      <c r="B173" s="227" t="s">
        <v>144</v>
      </c>
      <c r="C173" s="216" t="s">
        <v>36</v>
      </c>
      <c r="D173" s="228" t="s">
        <v>91</v>
      </c>
      <c r="E173" s="229" t="s">
        <v>39</v>
      </c>
      <c r="F173" s="206">
        <v>44662</v>
      </c>
      <c r="G173" s="206">
        <v>44677</v>
      </c>
      <c r="H173" s="206">
        <v>44685</v>
      </c>
      <c r="I173" s="323" t="s">
        <v>163</v>
      </c>
      <c r="J173" s="323" t="s">
        <v>163</v>
      </c>
      <c r="K173" s="323" t="s">
        <v>163</v>
      </c>
      <c r="L173" s="323" t="s">
        <v>163</v>
      </c>
      <c r="M173" s="633"/>
      <c r="N173" s="306" t="s">
        <v>163</v>
      </c>
      <c r="O173" s="306" t="s">
        <v>163</v>
      </c>
      <c r="P173" s="306" t="s">
        <v>163</v>
      </c>
      <c r="Q173" s="306" t="s">
        <v>163</v>
      </c>
      <c r="R173" s="306" t="s">
        <v>163</v>
      </c>
      <c r="S173" s="189" t="s">
        <v>132</v>
      </c>
      <c r="T173" s="176">
        <v>78300000</v>
      </c>
      <c r="U173" s="187"/>
      <c r="V173" s="176">
        <v>78300000</v>
      </c>
      <c r="W173" s="221"/>
      <c r="X173" s="176"/>
      <c r="Y173" s="221"/>
      <c r="Z173" s="565"/>
      <c r="AA173" s="547"/>
      <c r="AB173" s="547"/>
      <c r="AC173" s="547"/>
      <c r="AD173" s="547"/>
      <c r="AE173" s="547"/>
      <c r="AF173" s="563"/>
      <c r="AG173" s="565"/>
    </row>
    <row r="174" spans="1:33" s="225" customFormat="1" ht="50.25" customHeight="1" x14ac:dyDescent="0.25">
      <c r="A174" s="558"/>
      <c r="B174" s="227" t="s">
        <v>145</v>
      </c>
      <c r="C174" s="216" t="s">
        <v>36</v>
      </c>
      <c r="D174" s="228" t="s">
        <v>91</v>
      </c>
      <c r="E174" s="229" t="s">
        <v>39</v>
      </c>
      <c r="F174" s="206">
        <v>44662</v>
      </c>
      <c r="G174" s="206">
        <v>44677</v>
      </c>
      <c r="H174" s="206">
        <v>44685</v>
      </c>
      <c r="I174" s="323" t="s">
        <v>163</v>
      </c>
      <c r="J174" s="323" t="s">
        <v>163</v>
      </c>
      <c r="K174" s="323" t="s">
        <v>163</v>
      </c>
      <c r="L174" s="323" t="s">
        <v>163</v>
      </c>
      <c r="M174" s="633"/>
      <c r="N174" s="306" t="s">
        <v>163</v>
      </c>
      <c r="O174" s="306" t="s">
        <v>163</v>
      </c>
      <c r="P174" s="306" t="s">
        <v>163</v>
      </c>
      <c r="Q174" s="306" t="s">
        <v>163</v>
      </c>
      <c r="R174" s="306" t="s">
        <v>163</v>
      </c>
      <c r="S174" s="189" t="s">
        <v>132</v>
      </c>
      <c r="T174" s="176">
        <v>37800000</v>
      </c>
      <c r="U174" s="187"/>
      <c r="V174" s="176">
        <v>37800000</v>
      </c>
      <c r="W174" s="221"/>
      <c r="X174" s="176"/>
      <c r="Y174" s="221"/>
      <c r="Z174" s="565"/>
      <c r="AA174" s="547"/>
      <c r="AB174" s="547"/>
      <c r="AC174" s="547"/>
      <c r="AD174" s="547"/>
      <c r="AE174" s="547"/>
      <c r="AF174" s="563"/>
      <c r="AG174" s="565"/>
    </row>
    <row r="175" spans="1:33" s="225" customFormat="1" ht="51" customHeight="1" x14ac:dyDescent="0.25">
      <c r="A175" s="558"/>
      <c r="B175" s="227" t="s">
        <v>146</v>
      </c>
      <c r="C175" s="216" t="s">
        <v>36</v>
      </c>
      <c r="D175" s="228" t="s">
        <v>91</v>
      </c>
      <c r="E175" s="229" t="s">
        <v>39</v>
      </c>
      <c r="F175" s="206">
        <v>44662</v>
      </c>
      <c r="G175" s="206">
        <v>44677</v>
      </c>
      <c r="H175" s="206">
        <v>44685</v>
      </c>
      <c r="I175" s="323" t="s">
        <v>163</v>
      </c>
      <c r="J175" s="323" t="s">
        <v>163</v>
      </c>
      <c r="K175" s="323" t="s">
        <v>163</v>
      </c>
      <c r="L175" s="323" t="s">
        <v>163</v>
      </c>
      <c r="M175" s="633"/>
      <c r="N175" s="306" t="s">
        <v>163</v>
      </c>
      <c r="O175" s="306" t="s">
        <v>163</v>
      </c>
      <c r="P175" s="306" t="s">
        <v>163</v>
      </c>
      <c r="Q175" s="306" t="s">
        <v>163</v>
      </c>
      <c r="R175" s="306" t="s">
        <v>163</v>
      </c>
      <c r="S175" s="189" t="s">
        <v>132</v>
      </c>
      <c r="T175" s="176">
        <v>16200000</v>
      </c>
      <c r="U175" s="187"/>
      <c r="V175" s="176">
        <v>16200000</v>
      </c>
      <c r="W175" s="221"/>
      <c r="X175" s="176"/>
      <c r="Y175" s="221"/>
      <c r="Z175" s="565"/>
      <c r="AA175" s="547"/>
      <c r="AB175" s="547"/>
      <c r="AC175" s="547"/>
      <c r="AD175" s="547"/>
      <c r="AE175" s="547"/>
      <c r="AF175" s="563"/>
      <c r="AG175" s="565"/>
    </row>
    <row r="176" spans="1:33" s="225" customFormat="1" ht="49.5" customHeight="1" x14ac:dyDescent="0.25">
      <c r="A176" s="558"/>
      <c r="B176" s="227" t="s">
        <v>147</v>
      </c>
      <c r="C176" s="216" t="s">
        <v>36</v>
      </c>
      <c r="D176" s="228" t="s">
        <v>91</v>
      </c>
      <c r="E176" s="229" t="s">
        <v>39</v>
      </c>
      <c r="F176" s="206">
        <v>44662</v>
      </c>
      <c r="G176" s="206">
        <v>44677</v>
      </c>
      <c r="H176" s="206">
        <v>44685</v>
      </c>
      <c r="I176" s="323" t="s">
        <v>163</v>
      </c>
      <c r="J176" s="323" t="s">
        <v>163</v>
      </c>
      <c r="K176" s="323" t="s">
        <v>163</v>
      </c>
      <c r="L176" s="323" t="s">
        <v>163</v>
      </c>
      <c r="M176" s="633"/>
      <c r="N176" s="306" t="s">
        <v>163</v>
      </c>
      <c r="O176" s="306" t="s">
        <v>163</v>
      </c>
      <c r="P176" s="306" t="s">
        <v>163</v>
      </c>
      <c r="Q176" s="306" t="s">
        <v>163</v>
      </c>
      <c r="R176" s="306" t="s">
        <v>163</v>
      </c>
      <c r="S176" s="189" t="s">
        <v>132</v>
      </c>
      <c r="T176" s="176">
        <v>45900000</v>
      </c>
      <c r="U176" s="187"/>
      <c r="V176" s="176">
        <v>45900000</v>
      </c>
      <c r="W176" s="221"/>
      <c r="X176" s="176"/>
      <c r="Y176" s="221"/>
      <c r="Z176" s="565"/>
      <c r="AA176" s="547"/>
      <c r="AB176" s="547"/>
      <c r="AC176" s="547"/>
      <c r="AD176" s="547"/>
      <c r="AE176" s="547"/>
      <c r="AF176" s="563"/>
      <c r="AG176" s="565"/>
    </row>
    <row r="177" spans="1:33" s="225" customFormat="1" ht="51.75" customHeight="1" x14ac:dyDescent="0.25">
      <c r="A177" s="558"/>
      <c r="B177" s="227" t="s">
        <v>148</v>
      </c>
      <c r="C177" s="216" t="s">
        <v>36</v>
      </c>
      <c r="D177" s="228" t="s">
        <v>91</v>
      </c>
      <c r="E177" s="229" t="s">
        <v>39</v>
      </c>
      <c r="F177" s="206">
        <v>44662</v>
      </c>
      <c r="G177" s="206">
        <v>44677</v>
      </c>
      <c r="H177" s="206">
        <v>44685</v>
      </c>
      <c r="I177" s="323" t="s">
        <v>163</v>
      </c>
      <c r="J177" s="323" t="s">
        <v>163</v>
      </c>
      <c r="K177" s="323" t="s">
        <v>163</v>
      </c>
      <c r="L177" s="323" t="s">
        <v>163</v>
      </c>
      <c r="M177" s="633"/>
      <c r="N177" s="306" t="s">
        <v>163</v>
      </c>
      <c r="O177" s="306" t="s">
        <v>163</v>
      </c>
      <c r="P177" s="306" t="s">
        <v>163</v>
      </c>
      <c r="Q177" s="306" t="s">
        <v>163</v>
      </c>
      <c r="R177" s="306" t="s">
        <v>163</v>
      </c>
      <c r="S177" s="189" t="s">
        <v>132</v>
      </c>
      <c r="T177" s="176">
        <v>40500000</v>
      </c>
      <c r="U177" s="187"/>
      <c r="V177" s="176">
        <v>40500000</v>
      </c>
      <c r="W177" s="221"/>
      <c r="X177" s="176"/>
      <c r="Y177" s="221"/>
      <c r="Z177" s="565"/>
      <c r="AA177" s="547"/>
      <c r="AB177" s="547"/>
      <c r="AC177" s="547"/>
      <c r="AD177" s="547"/>
      <c r="AE177" s="547"/>
      <c r="AF177" s="563"/>
      <c r="AG177" s="565"/>
    </row>
    <row r="178" spans="1:33" s="225" customFormat="1" ht="55.5" customHeight="1" x14ac:dyDescent="0.25">
      <c r="A178" s="558"/>
      <c r="B178" s="227" t="s">
        <v>149</v>
      </c>
      <c r="C178" s="216" t="s">
        <v>36</v>
      </c>
      <c r="D178" s="228" t="s">
        <v>91</v>
      </c>
      <c r="E178" s="229" t="s">
        <v>39</v>
      </c>
      <c r="F178" s="206">
        <v>44662</v>
      </c>
      <c r="G178" s="206">
        <v>44677</v>
      </c>
      <c r="H178" s="206">
        <v>44685</v>
      </c>
      <c r="I178" s="323" t="s">
        <v>163</v>
      </c>
      <c r="J178" s="323" t="s">
        <v>163</v>
      </c>
      <c r="K178" s="323" t="s">
        <v>163</v>
      </c>
      <c r="L178" s="323" t="s">
        <v>163</v>
      </c>
      <c r="M178" s="633"/>
      <c r="N178" s="306" t="s">
        <v>163</v>
      </c>
      <c r="O178" s="306" t="s">
        <v>163</v>
      </c>
      <c r="P178" s="306" t="s">
        <v>163</v>
      </c>
      <c r="Q178" s="306" t="s">
        <v>163</v>
      </c>
      <c r="R178" s="306" t="s">
        <v>163</v>
      </c>
      <c r="S178" s="189" t="s">
        <v>132</v>
      </c>
      <c r="T178" s="176">
        <v>25600000</v>
      </c>
      <c r="U178" s="187"/>
      <c r="V178" s="176">
        <v>25600000</v>
      </c>
      <c r="W178" s="221"/>
      <c r="X178" s="176"/>
      <c r="Y178" s="221"/>
      <c r="Z178" s="565"/>
      <c r="AA178" s="547"/>
      <c r="AB178" s="547"/>
      <c r="AC178" s="547"/>
      <c r="AD178" s="547"/>
      <c r="AE178" s="547"/>
      <c r="AF178" s="563"/>
      <c r="AG178" s="565"/>
    </row>
    <row r="179" spans="1:33" s="225" customFormat="1" ht="51" customHeight="1" x14ac:dyDescent="0.25">
      <c r="A179" s="558"/>
      <c r="B179" s="227" t="s">
        <v>150</v>
      </c>
      <c r="C179" s="216" t="s">
        <v>36</v>
      </c>
      <c r="D179" s="228" t="s">
        <v>91</v>
      </c>
      <c r="E179" s="229" t="s">
        <v>39</v>
      </c>
      <c r="F179" s="206">
        <v>44662</v>
      </c>
      <c r="G179" s="206">
        <v>44677</v>
      </c>
      <c r="H179" s="206">
        <v>44685</v>
      </c>
      <c r="I179" s="323" t="s">
        <v>163</v>
      </c>
      <c r="J179" s="323" t="s">
        <v>163</v>
      </c>
      <c r="K179" s="323" t="s">
        <v>163</v>
      </c>
      <c r="L179" s="323" t="s">
        <v>163</v>
      </c>
      <c r="M179" s="633"/>
      <c r="N179" s="306" t="s">
        <v>163</v>
      </c>
      <c r="O179" s="306" t="s">
        <v>163</v>
      </c>
      <c r="P179" s="306" t="s">
        <v>163</v>
      </c>
      <c r="Q179" s="306" t="s">
        <v>163</v>
      </c>
      <c r="R179" s="306" t="s">
        <v>163</v>
      </c>
      <c r="S179" s="189" t="s">
        <v>132</v>
      </c>
      <c r="T179" s="176">
        <v>32000000</v>
      </c>
      <c r="U179" s="187"/>
      <c r="V179" s="176">
        <v>32000000</v>
      </c>
      <c r="W179" s="221"/>
      <c r="X179" s="176"/>
      <c r="Y179" s="221"/>
      <c r="Z179" s="565"/>
      <c r="AA179" s="547"/>
      <c r="AB179" s="547"/>
      <c r="AC179" s="547"/>
      <c r="AD179" s="547"/>
      <c r="AE179" s="547"/>
      <c r="AF179" s="563"/>
      <c r="AG179" s="565"/>
    </row>
    <row r="180" spans="1:33" s="225" customFormat="1" ht="54.75" customHeight="1" x14ac:dyDescent="0.25">
      <c r="A180" s="558"/>
      <c r="B180" s="227" t="s">
        <v>151</v>
      </c>
      <c r="C180" s="216" t="s">
        <v>36</v>
      </c>
      <c r="D180" s="228" t="s">
        <v>91</v>
      </c>
      <c r="E180" s="229" t="s">
        <v>39</v>
      </c>
      <c r="F180" s="206">
        <v>44662</v>
      </c>
      <c r="G180" s="206">
        <v>44677</v>
      </c>
      <c r="H180" s="206">
        <v>44685</v>
      </c>
      <c r="I180" s="323" t="s">
        <v>163</v>
      </c>
      <c r="J180" s="323" t="s">
        <v>163</v>
      </c>
      <c r="K180" s="323" t="s">
        <v>163</v>
      </c>
      <c r="L180" s="323" t="s">
        <v>163</v>
      </c>
      <c r="M180" s="633"/>
      <c r="N180" s="306" t="s">
        <v>163</v>
      </c>
      <c r="O180" s="306" t="s">
        <v>163</v>
      </c>
      <c r="P180" s="306" t="s">
        <v>163</v>
      </c>
      <c r="Q180" s="306" t="s">
        <v>163</v>
      </c>
      <c r="R180" s="306" t="s">
        <v>163</v>
      </c>
      <c r="S180" s="189" t="s">
        <v>132</v>
      </c>
      <c r="T180" s="176">
        <v>35200000</v>
      </c>
      <c r="U180" s="187"/>
      <c r="V180" s="176">
        <v>35200000</v>
      </c>
      <c r="W180" s="221"/>
      <c r="X180" s="176"/>
      <c r="Y180" s="221"/>
      <c r="Z180" s="565"/>
      <c r="AA180" s="547"/>
      <c r="AB180" s="547"/>
      <c r="AC180" s="547"/>
      <c r="AD180" s="547"/>
      <c r="AE180" s="547"/>
      <c r="AF180" s="563"/>
      <c r="AG180" s="565"/>
    </row>
    <row r="181" spans="1:33" s="225" customFormat="1" ht="57" customHeight="1" x14ac:dyDescent="0.25">
      <c r="A181" s="558"/>
      <c r="B181" s="227" t="s">
        <v>152</v>
      </c>
      <c r="C181" s="216" t="s">
        <v>36</v>
      </c>
      <c r="D181" s="228" t="s">
        <v>91</v>
      </c>
      <c r="E181" s="229" t="s">
        <v>39</v>
      </c>
      <c r="F181" s="206">
        <v>44662</v>
      </c>
      <c r="G181" s="206">
        <v>44677</v>
      </c>
      <c r="H181" s="206">
        <v>44685</v>
      </c>
      <c r="I181" s="323" t="s">
        <v>163</v>
      </c>
      <c r="J181" s="323" t="s">
        <v>163</v>
      </c>
      <c r="K181" s="323" t="s">
        <v>163</v>
      </c>
      <c r="L181" s="323" t="s">
        <v>163</v>
      </c>
      <c r="M181" s="633"/>
      <c r="N181" s="306" t="s">
        <v>163</v>
      </c>
      <c r="O181" s="306" t="s">
        <v>163</v>
      </c>
      <c r="P181" s="306" t="s">
        <v>163</v>
      </c>
      <c r="Q181" s="306" t="s">
        <v>163</v>
      </c>
      <c r="R181" s="306" t="s">
        <v>163</v>
      </c>
      <c r="S181" s="189" t="s">
        <v>132</v>
      </c>
      <c r="T181" s="176">
        <v>44800000</v>
      </c>
      <c r="U181" s="187"/>
      <c r="V181" s="176">
        <v>44800000</v>
      </c>
      <c r="W181" s="221"/>
      <c r="X181" s="176"/>
      <c r="Y181" s="221"/>
      <c r="Z181" s="565"/>
      <c r="AA181" s="547"/>
      <c r="AB181" s="547"/>
      <c r="AC181" s="547"/>
      <c r="AD181" s="547"/>
      <c r="AE181" s="547"/>
      <c r="AF181" s="563"/>
      <c r="AG181" s="565"/>
    </row>
    <row r="182" spans="1:33" s="225" customFormat="1" ht="54" customHeight="1" x14ac:dyDescent="0.25">
      <c r="A182" s="558"/>
      <c r="B182" s="227" t="s">
        <v>153</v>
      </c>
      <c r="C182" s="216" t="s">
        <v>36</v>
      </c>
      <c r="D182" s="228" t="s">
        <v>91</v>
      </c>
      <c r="E182" s="229" t="s">
        <v>39</v>
      </c>
      <c r="F182" s="206">
        <v>44662</v>
      </c>
      <c r="G182" s="206">
        <v>44677</v>
      </c>
      <c r="H182" s="206">
        <v>44685</v>
      </c>
      <c r="I182" s="323" t="s">
        <v>163</v>
      </c>
      <c r="J182" s="323" t="s">
        <v>163</v>
      </c>
      <c r="K182" s="323" t="s">
        <v>163</v>
      </c>
      <c r="L182" s="323" t="s">
        <v>163</v>
      </c>
      <c r="M182" s="633"/>
      <c r="N182" s="306" t="s">
        <v>163</v>
      </c>
      <c r="O182" s="306" t="s">
        <v>163</v>
      </c>
      <c r="P182" s="306" t="s">
        <v>163</v>
      </c>
      <c r="Q182" s="306" t="s">
        <v>163</v>
      </c>
      <c r="R182" s="306" t="s">
        <v>163</v>
      </c>
      <c r="S182" s="189" t="s">
        <v>132</v>
      </c>
      <c r="T182" s="176">
        <v>35200000</v>
      </c>
      <c r="U182" s="187"/>
      <c r="V182" s="176">
        <v>35200000</v>
      </c>
      <c r="W182" s="221"/>
      <c r="X182" s="176"/>
      <c r="Y182" s="221"/>
      <c r="Z182" s="565"/>
      <c r="AA182" s="547"/>
      <c r="AB182" s="547"/>
      <c r="AC182" s="547"/>
      <c r="AD182" s="547"/>
      <c r="AE182" s="547"/>
      <c r="AF182" s="563"/>
      <c r="AG182" s="565"/>
    </row>
    <row r="183" spans="1:33" s="225" customFormat="1" ht="51" customHeight="1" x14ac:dyDescent="0.25">
      <c r="A183" s="558"/>
      <c r="B183" s="227" t="s">
        <v>154</v>
      </c>
      <c r="C183" s="216" t="s">
        <v>36</v>
      </c>
      <c r="D183" s="228" t="s">
        <v>91</v>
      </c>
      <c r="E183" s="229" t="s">
        <v>39</v>
      </c>
      <c r="F183" s="206">
        <v>44662</v>
      </c>
      <c r="G183" s="206">
        <v>44677</v>
      </c>
      <c r="H183" s="206">
        <v>44685</v>
      </c>
      <c r="I183" s="323" t="s">
        <v>163</v>
      </c>
      <c r="J183" s="323" t="s">
        <v>163</v>
      </c>
      <c r="K183" s="323" t="s">
        <v>163</v>
      </c>
      <c r="L183" s="323" t="s">
        <v>163</v>
      </c>
      <c r="M183" s="633"/>
      <c r="N183" s="306" t="s">
        <v>163</v>
      </c>
      <c r="O183" s="306" t="s">
        <v>163</v>
      </c>
      <c r="P183" s="306" t="s">
        <v>163</v>
      </c>
      <c r="Q183" s="306" t="s">
        <v>163</v>
      </c>
      <c r="R183" s="306" t="s">
        <v>163</v>
      </c>
      <c r="S183" s="189" t="s">
        <v>132</v>
      </c>
      <c r="T183" s="176">
        <v>38400000</v>
      </c>
      <c r="U183" s="187"/>
      <c r="V183" s="176">
        <v>38400000</v>
      </c>
      <c r="W183" s="221"/>
      <c r="X183" s="176"/>
      <c r="Y183" s="221"/>
      <c r="Z183" s="565"/>
      <c r="AA183" s="547"/>
      <c r="AB183" s="547"/>
      <c r="AC183" s="547"/>
      <c r="AD183" s="547"/>
      <c r="AE183" s="547"/>
      <c r="AF183" s="563"/>
      <c r="AG183" s="565"/>
    </row>
    <row r="184" spans="1:33" s="225" customFormat="1" ht="56.25" customHeight="1" x14ac:dyDescent="0.25">
      <c r="A184" s="558"/>
      <c r="B184" s="227" t="s">
        <v>155</v>
      </c>
      <c r="C184" s="216" t="s">
        <v>36</v>
      </c>
      <c r="D184" s="228" t="s">
        <v>91</v>
      </c>
      <c r="E184" s="229" t="s">
        <v>39</v>
      </c>
      <c r="F184" s="206">
        <v>44662</v>
      </c>
      <c r="G184" s="206">
        <v>44677</v>
      </c>
      <c r="H184" s="206">
        <v>44685</v>
      </c>
      <c r="I184" s="323" t="s">
        <v>163</v>
      </c>
      <c r="J184" s="323" t="s">
        <v>163</v>
      </c>
      <c r="K184" s="323" t="s">
        <v>163</v>
      </c>
      <c r="L184" s="323" t="s">
        <v>163</v>
      </c>
      <c r="M184" s="633"/>
      <c r="N184" s="306" t="s">
        <v>163</v>
      </c>
      <c r="O184" s="306" t="s">
        <v>163</v>
      </c>
      <c r="P184" s="306" t="s">
        <v>163</v>
      </c>
      <c r="Q184" s="306" t="s">
        <v>163</v>
      </c>
      <c r="R184" s="306" t="s">
        <v>163</v>
      </c>
      <c r="S184" s="189" t="s">
        <v>132</v>
      </c>
      <c r="T184" s="176">
        <v>48000000</v>
      </c>
      <c r="U184" s="187"/>
      <c r="V184" s="176">
        <v>48000000</v>
      </c>
      <c r="W184" s="221"/>
      <c r="X184" s="176"/>
      <c r="Y184" s="221"/>
      <c r="Z184" s="565"/>
      <c r="AA184" s="547"/>
      <c r="AB184" s="547"/>
      <c r="AC184" s="547"/>
      <c r="AD184" s="547"/>
      <c r="AE184" s="547"/>
      <c r="AF184" s="563"/>
      <c r="AG184" s="565"/>
    </row>
    <row r="185" spans="1:33" s="225" customFormat="1" ht="41.25" customHeight="1" x14ac:dyDescent="0.25">
      <c r="A185" s="515"/>
      <c r="B185" s="227" t="s">
        <v>156</v>
      </c>
      <c r="C185" s="216" t="s">
        <v>36</v>
      </c>
      <c r="D185" s="228" t="s">
        <v>91</v>
      </c>
      <c r="E185" s="229" t="s">
        <v>39</v>
      </c>
      <c r="F185" s="206">
        <v>44662</v>
      </c>
      <c r="G185" s="206">
        <v>44677</v>
      </c>
      <c r="H185" s="206">
        <v>44685</v>
      </c>
      <c r="I185" s="323" t="s">
        <v>163</v>
      </c>
      <c r="J185" s="323" t="s">
        <v>163</v>
      </c>
      <c r="K185" s="323" t="s">
        <v>163</v>
      </c>
      <c r="L185" s="323" t="s">
        <v>163</v>
      </c>
      <c r="M185" s="634"/>
      <c r="N185" s="306" t="s">
        <v>163</v>
      </c>
      <c r="O185" s="306" t="s">
        <v>163</v>
      </c>
      <c r="P185" s="306" t="s">
        <v>163</v>
      </c>
      <c r="Q185" s="306" t="s">
        <v>163</v>
      </c>
      <c r="R185" s="306" t="s">
        <v>163</v>
      </c>
      <c r="S185" s="189" t="s">
        <v>132</v>
      </c>
      <c r="T185" s="176">
        <v>14000000</v>
      </c>
      <c r="U185" s="187"/>
      <c r="V185" s="176">
        <v>14000000</v>
      </c>
      <c r="W185" s="221"/>
      <c r="X185" s="176"/>
      <c r="Y185" s="221"/>
      <c r="Z185" s="523"/>
      <c r="AA185" s="548"/>
      <c r="AB185" s="548"/>
      <c r="AC185" s="548"/>
      <c r="AD185" s="548"/>
      <c r="AE185" s="548"/>
      <c r="AF185" s="564"/>
      <c r="AG185" s="523"/>
    </row>
    <row r="186" spans="1:33" s="225" customFormat="1" ht="25.5" customHeight="1" x14ac:dyDescent="0.25">
      <c r="A186" s="514" t="s">
        <v>285</v>
      </c>
      <c r="B186" s="324" t="s">
        <v>284</v>
      </c>
      <c r="C186" s="229"/>
      <c r="D186" s="228"/>
      <c r="E186" s="229"/>
      <c r="F186" s="206"/>
      <c r="G186" s="206"/>
      <c r="H186" s="206"/>
      <c r="I186" s="206"/>
      <c r="J186" s="206"/>
      <c r="K186" s="206"/>
      <c r="L186" s="206"/>
      <c r="M186" s="203"/>
      <c r="N186" s="206"/>
      <c r="O186" s="206"/>
      <c r="P186" s="206"/>
      <c r="Q186" s="206"/>
      <c r="R186" s="206"/>
      <c r="S186" s="178"/>
      <c r="T186" s="340">
        <f>SUM(T187:T191)</f>
        <v>138722876</v>
      </c>
      <c r="U186" s="284"/>
      <c r="V186" s="337">
        <f>SUM(V187:V191)</f>
        <v>138722876</v>
      </c>
      <c r="W186" s="221"/>
      <c r="X186" s="176"/>
      <c r="Y186" s="221"/>
      <c r="Z186" s="522" t="s">
        <v>38</v>
      </c>
      <c r="AA186" s="524">
        <v>44692</v>
      </c>
      <c r="AB186" s="524">
        <v>44692</v>
      </c>
      <c r="AC186" s="524">
        <v>44692</v>
      </c>
      <c r="AD186" s="524">
        <v>44692</v>
      </c>
      <c r="AE186" s="524">
        <v>44692</v>
      </c>
      <c r="AF186" s="231"/>
      <c r="AG186" s="230"/>
    </row>
    <row r="187" spans="1:33" s="225" customFormat="1" ht="37.5" customHeight="1" x14ac:dyDescent="0.25">
      <c r="A187" s="558"/>
      <c r="B187" s="325" t="s">
        <v>290</v>
      </c>
      <c r="C187" s="316" t="s">
        <v>36</v>
      </c>
      <c r="D187" s="228" t="s">
        <v>91</v>
      </c>
      <c r="E187" s="315" t="s">
        <v>39</v>
      </c>
      <c r="F187" s="206">
        <v>44669</v>
      </c>
      <c r="G187" s="318">
        <v>44688</v>
      </c>
      <c r="H187" s="318">
        <v>44697</v>
      </c>
      <c r="I187" s="318">
        <v>44711</v>
      </c>
      <c r="J187" s="318">
        <v>44711</v>
      </c>
      <c r="K187" s="385" t="s">
        <v>426</v>
      </c>
      <c r="L187" s="437" t="s">
        <v>419</v>
      </c>
      <c r="M187" s="449" t="s">
        <v>419</v>
      </c>
      <c r="N187" s="437" t="s">
        <v>419</v>
      </c>
      <c r="O187" s="437" t="s">
        <v>419</v>
      </c>
      <c r="P187" s="437" t="s">
        <v>419</v>
      </c>
      <c r="Q187" s="437" t="s">
        <v>419</v>
      </c>
      <c r="R187" s="437" t="s">
        <v>419</v>
      </c>
      <c r="S187" s="189" t="s">
        <v>132</v>
      </c>
      <c r="T187" s="341">
        <v>4628700</v>
      </c>
      <c r="U187" s="187"/>
      <c r="V187" s="341">
        <v>4628700</v>
      </c>
      <c r="W187" s="221"/>
      <c r="X187" s="176"/>
      <c r="Y187" s="221"/>
      <c r="Z187" s="565"/>
      <c r="AA187" s="547"/>
      <c r="AB187" s="547"/>
      <c r="AC187" s="547"/>
      <c r="AD187" s="547"/>
      <c r="AE187" s="547"/>
      <c r="AF187" s="231"/>
      <c r="AG187" s="230"/>
    </row>
    <row r="188" spans="1:33" s="225" customFormat="1" ht="37.5" customHeight="1" x14ac:dyDescent="0.25">
      <c r="A188" s="558"/>
      <c r="B188" s="326" t="s">
        <v>286</v>
      </c>
      <c r="C188" s="316" t="s">
        <v>36</v>
      </c>
      <c r="D188" s="228" t="s">
        <v>91</v>
      </c>
      <c r="E188" s="315" t="s">
        <v>39</v>
      </c>
      <c r="F188" s="318">
        <v>44669</v>
      </c>
      <c r="G188" s="318">
        <v>44688</v>
      </c>
      <c r="H188" s="318">
        <v>44697</v>
      </c>
      <c r="I188" s="318">
        <v>44711</v>
      </c>
      <c r="J188" s="318">
        <v>44711</v>
      </c>
      <c r="K188" s="385" t="s">
        <v>426</v>
      </c>
      <c r="L188" s="437" t="s">
        <v>419</v>
      </c>
      <c r="M188" s="449" t="s">
        <v>419</v>
      </c>
      <c r="N188" s="437" t="s">
        <v>419</v>
      </c>
      <c r="O188" s="437" t="s">
        <v>419</v>
      </c>
      <c r="P188" s="437" t="s">
        <v>419</v>
      </c>
      <c r="Q188" s="437" t="s">
        <v>419</v>
      </c>
      <c r="R188" s="437" t="s">
        <v>419</v>
      </c>
      <c r="S188" s="189" t="s">
        <v>132</v>
      </c>
      <c r="T188" s="341">
        <v>8032500</v>
      </c>
      <c r="U188" s="187"/>
      <c r="V188" s="341">
        <v>8032500</v>
      </c>
      <c r="W188" s="221"/>
      <c r="X188" s="176"/>
      <c r="Y188" s="221"/>
      <c r="Z188" s="565"/>
      <c r="AA188" s="547"/>
      <c r="AB188" s="547"/>
      <c r="AC188" s="547"/>
      <c r="AD188" s="547"/>
      <c r="AE188" s="547"/>
      <c r="AF188" s="231"/>
      <c r="AG188" s="230"/>
    </row>
    <row r="189" spans="1:33" s="225" customFormat="1" ht="37.5" customHeight="1" x14ac:dyDescent="0.25">
      <c r="A189" s="558"/>
      <c r="B189" s="326" t="s">
        <v>287</v>
      </c>
      <c r="C189" s="316" t="s">
        <v>36</v>
      </c>
      <c r="D189" s="228" t="s">
        <v>91</v>
      </c>
      <c r="E189" s="315" t="s">
        <v>39</v>
      </c>
      <c r="F189" s="318">
        <v>44669</v>
      </c>
      <c r="G189" s="318">
        <v>44688</v>
      </c>
      <c r="H189" s="318">
        <v>44697</v>
      </c>
      <c r="I189" s="318">
        <v>44711</v>
      </c>
      <c r="J189" s="318">
        <v>44711</v>
      </c>
      <c r="K189" s="385" t="s">
        <v>426</v>
      </c>
      <c r="L189" s="437" t="s">
        <v>419</v>
      </c>
      <c r="M189" s="449" t="s">
        <v>419</v>
      </c>
      <c r="N189" s="437" t="s">
        <v>419</v>
      </c>
      <c r="O189" s="437" t="s">
        <v>419</v>
      </c>
      <c r="P189" s="437" t="s">
        <v>419</v>
      </c>
      <c r="Q189" s="437" t="s">
        <v>419</v>
      </c>
      <c r="R189" s="437" t="s">
        <v>419</v>
      </c>
      <c r="S189" s="189" t="s">
        <v>132</v>
      </c>
      <c r="T189" s="341">
        <v>6247500</v>
      </c>
      <c r="U189" s="187"/>
      <c r="V189" s="341">
        <v>6247500</v>
      </c>
      <c r="W189" s="221"/>
      <c r="X189" s="176"/>
      <c r="Y189" s="221"/>
      <c r="Z189" s="565"/>
      <c r="AA189" s="547"/>
      <c r="AB189" s="547"/>
      <c r="AC189" s="547"/>
      <c r="AD189" s="547"/>
      <c r="AE189" s="547"/>
      <c r="AF189" s="231"/>
      <c r="AG189" s="230"/>
    </row>
    <row r="190" spans="1:33" s="225" customFormat="1" ht="37.5" customHeight="1" x14ac:dyDescent="0.25">
      <c r="A190" s="558"/>
      <c r="B190" s="326" t="s">
        <v>288</v>
      </c>
      <c r="C190" s="316" t="s">
        <v>36</v>
      </c>
      <c r="D190" s="228" t="s">
        <v>91</v>
      </c>
      <c r="E190" s="315" t="s">
        <v>39</v>
      </c>
      <c r="F190" s="318">
        <v>44669</v>
      </c>
      <c r="G190" s="318">
        <v>44688</v>
      </c>
      <c r="H190" s="318">
        <v>44697</v>
      </c>
      <c r="I190" s="318">
        <v>44711</v>
      </c>
      <c r="J190" s="318">
        <v>44711</v>
      </c>
      <c r="K190" s="385" t="s">
        <v>426</v>
      </c>
      <c r="L190" s="437" t="s">
        <v>419</v>
      </c>
      <c r="M190" s="449" t="s">
        <v>419</v>
      </c>
      <c r="N190" s="437" t="s">
        <v>419</v>
      </c>
      <c r="O190" s="437" t="s">
        <v>419</v>
      </c>
      <c r="P190" s="437" t="s">
        <v>419</v>
      </c>
      <c r="Q190" s="437" t="s">
        <v>419</v>
      </c>
      <c r="R190" s="437" t="s">
        <v>419</v>
      </c>
      <c r="S190" s="189" t="s">
        <v>132</v>
      </c>
      <c r="T190" s="341">
        <v>72930368</v>
      </c>
      <c r="U190" s="187"/>
      <c r="V190" s="341">
        <v>72930368</v>
      </c>
      <c r="W190" s="221"/>
      <c r="X190" s="176"/>
      <c r="Y190" s="221"/>
      <c r="Z190" s="565"/>
      <c r="AA190" s="547"/>
      <c r="AB190" s="547"/>
      <c r="AC190" s="547"/>
      <c r="AD190" s="547"/>
      <c r="AE190" s="547"/>
      <c r="AF190" s="231"/>
      <c r="AG190" s="230"/>
    </row>
    <row r="191" spans="1:33" s="225" customFormat="1" ht="37.5" customHeight="1" x14ac:dyDescent="0.25">
      <c r="A191" s="515"/>
      <c r="B191" s="326" t="s">
        <v>289</v>
      </c>
      <c r="C191" s="316" t="s">
        <v>36</v>
      </c>
      <c r="D191" s="228" t="s">
        <v>91</v>
      </c>
      <c r="E191" s="315" t="s">
        <v>39</v>
      </c>
      <c r="F191" s="318">
        <v>44669</v>
      </c>
      <c r="G191" s="318">
        <v>44688</v>
      </c>
      <c r="H191" s="318">
        <v>44697</v>
      </c>
      <c r="I191" s="318">
        <v>44711</v>
      </c>
      <c r="J191" s="318">
        <v>44711</v>
      </c>
      <c r="K191" s="385" t="s">
        <v>426</v>
      </c>
      <c r="L191" s="437" t="s">
        <v>419</v>
      </c>
      <c r="M191" s="449" t="s">
        <v>419</v>
      </c>
      <c r="N191" s="437" t="s">
        <v>419</v>
      </c>
      <c r="O191" s="437" t="s">
        <v>419</v>
      </c>
      <c r="P191" s="437" t="s">
        <v>419</v>
      </c>
      <c r="Q191" s="437" t="s">
        <v>419</v>
      </c>
      <c r="R191" s="437" t="s">
        <v>419</v>
      </c>
      <c r="S191" s="189" t="s">
        <v>132</v>
      </c>
      <c r="T191" s="339">
        <v>46883808</v>
      </c>
      <c r="U191" s="187"/>
      <c r="V191" s="339">
        <v>46883808</v>
      </c>
      <c r="W191" s="221"/>
      <c r="X191" s="176"/>
      <c r="Y191" s="221"/>
      <c r="Z191" s="565"/>
      <c r="AA191" s="548"/>
      <c r="AB191" s="548"/>
      <c r="AC191" s="548"/>
      <c r="AD191" s="548"/>
      <c r="AE191" s="548"/>
      <c r="AF191" s="231"/>
      <c r="AG191" s="230"/>
    </row>
    <row r="192" spans="1:33" s="225" customFormat="1" ht="37.5" customHeight="1" x14ac:dyDescent="0.25">
      <c r="A192" s="635" t="s">
        <v>293</v>
      </c>
      <c r="B192" s="180" t="s">
        <v>53</v>
      </c>
      <c r="C192" s="234"/>
      <c r="D192" s="235"/>
      <c r="E192" s="234"/>
      <c r="F192" s="209"/>
      <c r="G192" s="209"/>
      <c r="H192" s="209"/>
      <c r="I192" s="209"/>
      <c r="J192" s="209"/>
      <c r="K192" s="209"/>
      <c r="L192" s="210"/>
      <c r="M192" s="211"/>
      <c r="N192" s="210"/>
      <c r="O192" s="210"/>
      <c r="P192" s="210"/>
      <c r="Q192" s="210"/>
      <c r="R192" s="210"/>
      <c r="S192" s="212"/>
      <c r="T192" s="340">
        <f>SUM(T193:T194)</f>
        <v>30272052</v>
      </c>
      <c r="U192" s="284"/>
      <c r="V192" s="186">
        <f>SUM(V193:V194)</f>
        <v>30272052</v>
      </c>
      <c r="W192" s="204"/>
      <c r="X192" s="176"/>
      <c r="Y192" s="204"/>
      <c r="Z192" s="522" t="s">
        <v>38</v>
      </c>
      <c r="AA192" s="524">
        <v>44692</v>
      </c>
      <c r="AB192" s="524">
        <v>44692</v>
      </c>
      <c r="AC192" s="524">
        <v>44692</v>
      </c>
      <c r="AD192" s="524">
        <v>44692</v>
      </c>
      <c r="AE192" s="524">
        <v>44692</v>
      </c>
      <c r="AF192" s="562"/>
      <c r="AG192" s="522"/>
    </row>
    <row r="193" spans="1:33" s="225" customFormat="1" ht="37.5" customHeight="1" x14ac:dyDescent="0.25">
      <c r="A193" s="636"/>
      <c r="B193" s="325" t="s">
        <v>291</v>
      </c>
      <c r="C193" s="178" t="s">
        <v>36</v>
      </c>
      <c r="D193" s="328" t="s">
        <v>91</v>
      </c>
      <c r="E193" s="178" t="s">
        <v>39</v>
      </c>
      <c r="F193" s="318">
        <v>44669</v>
      </c>
      <c r="G193" s="318">
        <v>44688</v>
      </c>
      <c r="H193" s="318">
        <v>44697</v>
      </c>
      <c r="I193" s="318">
        <v>44711</v>
      </c>
      <c r="J193" s="318">
        <v>44711</v>
      </c>
      <c r="K193" s="306" t="s">
        <v>421</v>
      </c>
      <c r="L193" s="175" t="s">
        <v>439</v>
      </c>
      <c r="M193" s="291">
        <v>44747</v>
      </c>
      <c r="N193" s="175">
        <v>44748</v>
      </c>
      <c r="O193" s="306" t="s">
        <v>419</v>
      </c>
      <c r="P193" s="306" t="s">
        <v>419</v>
      </c>
      <c r="Q193" s="306" t="s">
        <v>419</v>
      </c>
      <c r="R193" s="306" t="s">
        <v>419</v>
      </c>
      <c r="S193" s="189" t="s">
        <v>132</v>
      </c>
      <c r="T193" s="341">
        <v>23764980</v>
      </c>
      <c r="U193" s="187"/>
      <c r="V193" s="341">
        <v>23764980</v>
      </c>
      <c r="W193" s="221"/>
      <c r="X193" s="176"/>
      <c r="Y193" s="204"/>
      <c r="Z193" s="565"/>
      <c r="AA193" s="547"/>
      <c r="AB193" s="547"/>
      <c r="AC193" s="547"/>
      <c r="AD193" s="547"/>
      <c r="AE193" s="547"/>
      <c r="AF193" s="563"/>
      <c r="AG193" s="565"/>
    </row>
    <row r="194" spans="1:33" s="225" customFormat="1" ht="37.5" customHeight="1" x14ac:dyDescent="0.25">
      <c r="A194" s="637"/>
      <c r="B194" s="325" t="s">
        <v>292</v>
      </c>
      <c r="C194" s="178" t="s">
        <v>36</v>
      </c>
      <c r="D194" s="328" t="s">
        <v>91</v>
      </c>
      <c r="E194" s="178" t="s">
        <v>39</v>
      </c>
      <c r="F194" s="318">
        <v>44669</v>
      </c>
      <c r="G194" s="318">
        <v>44688</v>
      </c>
      <c r="H194" s="318">
        <v>44697</v>
      </c>
      <c r="I194" s="318">
        <v>44711</v>
      </c>
      <c r="J194" s="318">
        <v>44711</v>
      </c>
      <c r="K194" s="306" t="s">
        <v>421</v>
      </c>
      <c r="L194" s="175" t="s">
        <v>439</v>
      </c>
      <c r="M194" s="291">
        <v>44747</v>
      </c>
      <c r="N194" s="175">
        <v>44748</v>
      </c>
      <c r="O194" s="306" t="s">
        <v>419</v>
      </c>
      <c r="P194" s="306" t="s">
        <v>419</v>
      </c>
      <c r="Q194" s="306" t="s">
        <v>419</v>
      </c>
      <c r="R194" s="306" t="s">
        <v>419</v>
      </c>
      <c r="S194" s="189" t="s">
        <v>132</v>
      </c>
      <c r="T194" s="341">
        <v>6507072</v>
      </c>
      <c r="U194" s="187"/>
      <c r="V194" s="341">
        <v>6507072</v>
      </c>
      <c r="W194" s="221"/>
      <c r="X194" s="176"/>
      <c r="Y194" s="204"/>
      <c r="Z194" s="523"/>
      <c r="AA194" s="548"/>
      <c r="AB194" s="548"/>
      <c r="AC194" s="548"/>
      <c r="AD194" s="548"/>
      <c r="AE194" s="548"/>
      <c r="AF194" s="564"/>
      <c r="AG194" s="523"/>
    </row>
    <row r="195" spans="1:33" s="225" customFormat="1" ht="21" customHeight="1" x14ac:dyDescent="0.25">
      <c r="A195" s="327"/>
      <c r="B195" s="214" t="s">
        <v>47</v>
      </c>
      <c r="C195" s="234"/>
      <c r="D195" s="235"/>
      <c r="E195" s="234"/>
      <c r="F195" s="209"/>
      <c r="G195" s="209"/>
      <c r="H195" s="209"/>
      <c r="I195" s="209"/>
      <c r="J195" s="209"/>
      <c r="K195" s="209"/>
      <c r="L195" s="210"/>
      <c r="M195" s="211"/>
      <c r="N195" s="210"/>
      <c r="O195" s="210"/>
      <c r="P195" s="210"/>
      <c r="Q195" s="210"/>
      <c r="R195" s="210"/>
      <c r="S195" s="212"/>
      <c r="T195" s="340">
        <f>SUM(T196:T201)</f>
        <v>748102000</v>
      </c>
      <c r="U195" s="284"/>
      <c r="V195" s="186">
        <f>SUM(V196:V201)</f>
        <v>748102000</v>
      </c>
      <c r="W195" s="320"/>
      <c r="X195" s="176"/>
      <c r="Y195" s="320"/>
      <c r="Z195" s="522" t="s">
        <v>38</v>
      </c>
      <c r="AA195" s="524">
        <v>44708</v>
      </c>
      <c r="AB195" s="524">
        <v>44708</v>
      </c>
      <c r="AC195" s="524">
        <v>44708</v>
      </c>
      <c r="AD195" s="524">
        <v>44708</v>
      </c>
      <c r="AE195" s="524">
        <v>44708</v>
      </c>
      <c r="AF195" s="562"/>
      <c r="AG195" s="409"/>
    </row>
    <row r="196" spans="1:33" s="225" customFormat="1" ht="37.5" customHeight="1" x14ac:dyDescent="0.25">
      <c r="A196" s="514" t="s">
        <v>301</v>
      </c>
      <c r="B196" s="325" t="s">
        <v>302</v>
      </c>
      <c r="C196" s="178" t="s">
        <v>36</v>
      </c>
      <c r="D196" s="328" t="s">
        <v>91</v>
      </c>
      <c r="E196" s="178" t="s">
        <v>39</v>
      </c>
      <c r="F196" s="323">
        <v>44686</v>
      </c>
      <c r="G196" s="306">
        <v>44707</v>
      </c>
      <c r="H196" s="306">
        <v>44715</v>
      </c>
      <c r="I196" s="306">
        <v>44729</v>
      </c>
      <c r="J196" s="306">
        <v>44729</v>
      </c>
      <c r="K196" s="175" t="s">
        <v>427</v>
      </c>
      <c r="L196" s="449" t="s">
        <v>419</v>
      </c>
      <c r="M196" s="449" t="s">
        <v>419</v>
      </c>
      <c r="N196" s="449" t="s">
        <v>419</v>
      </c>
      <c r="O196" s="449" t="s">
        <v>419</v>
      </c>
      <c r="P196" s="449" t="s">
        <v>419</v>
      </c>
      <c r="Q196" s="449" t="s">
        <v>419</v>
      </c>
      <c r="R196" s="449" t="s">
        <v>419</v>
      </c>
      <c r="S196" s="189" t="s">
        <v>132</v>
      </c>
      <c r="T196" s="338">
        <v>94500000</v>
      </c>
      <c r="U196" s="187"/>
      <c r="V196" s="338">
        <v>94500000</v>
      </c>
      <c r="W196" s="204"/>
      <c r="X196" s="176"/>
      <c r="Y196" s="204"/>
      <c r="Z196" s="565"/>
      <c r="AA196" s="547"/>
      <c r="AB196" s="547"/>
      <c r="AC196" s="547"/>
      <c r="AD196" s="547"/>
      <c r="AE196" s="547"/>
      <c r="AF196" s="563"/>
      <c r="AG196" s="410"/>
    </row>
    <row r="197" spans="1:33" s="225" customFormat="1" ht="37.5" customHeight="1" x14ac:dyDescent="0.25">
      <c r="A197" s="558"/>
      <c r="B197" s="325" t="s">
        <v>303</v>
      </c>
      <c r="C197" s="178" t="s">
        <v>36</v>
      </c>
      <c r="D197" s="328" t="s">
        <v>91</v>
      </c>
      <c r="E197" s="178" t="s">
        <v>39</v>
      </c>
      <c r="F197" s="323">
        <v>44686</v>
      </c>
      <c r="G197" s="306">
        <v>44707</v>
      </c>
      <c r="H197" s="306">
        <v>44715</v>
      </c>
      <c r="I197" s="306">
        <v>44729</v>
      </c>
      <c r="J197" s="306">
        <v>44729</v>
      </c>
      <c r="K197" s="175" t="s">
        <v>427</v>
      </c>
      <c r="L197" s="449" t="s">
        <v>419</v>
      </c>
      <c r="M197" s="449" t="s">
        <v>419</v>
      </c>
      <c r="N197" s="449" t="s">
        <v>419</v>
      </c>
      <c r="O197" s="449" t="s">
        <v>419</v>
      </c>
      <c r="P197" s="449" t="s">
        <v>419</v>
      </c>
      <c r="Q197" s="449" t="s">
        <v>419</v>
      </c>
      <c r="R197" s="449" t="s">
        <v>419</v>
      </c>
      <c r="S197" s="189" t="s">
        <v>132</v>
      </c>
      <c r="T197" s="338">
        <v>78750000</v>
      </c>
      <c r="U197" s="187"/>
      <c r="V197" s="338">
        <v>78750000</v>
      </c>
      <c r="W197" s="204"/>
      <c r="X197" s="176"/>
      <c r="Y197" s="204"/>
      <c r="Z197" s="565"/>
      <c r="AA197" s="547"/>
      <c r="AB197" s="547"/>
      <c r="AC197" s="547"/>
      <c r="AD197" s="547"/>
      <c r="AE197" s="547"/>
      <c r="AF197" s="563"/>
      <c r="AG197" s="410"/>
    </row>
    <row r="198" spans="1:33" s="225" customFormat="1" ht="37.5" customHeight="1" x14ac:dyDescent="0.25">
      <c r="A198" s="558"/>
      <c r="B198" s="325" t="s">
        <v>304</v>
      </c>
      <c r="C198" s="178" t="s">
        <v>36</v>
      </c>
      <c r="D198" s="328" t="s">
        <v>91</v>
      </c>
      <c r="E198" s="178" t="s">
        <v>39</v>
      </c>
      <c r="F198" s="323">
        <v>44686</v>
      </c>
      <c r="G198" s="306">
        <v>44707</v>
      </c>
      <c r="H198" s="306">
        <v>44715</v>
      </c>
      <c r="I198" s="306">
        <v>44729</v>
      </c>
      <c r="J198" s="306">
        <v>44729</v>
      </c>
      <c r="K198" s="175" t="s">
        <v>427</v>
      </c>
      <c r="L198" s="449" t="s">
        <v>419</v>
      </c>
      <c r="M198" s="449" t="s">
        <v>419</v>
      </c>
      <c r="N198" s="449" t="s">
        <v>419</v>
      </c>
      <c r="O198" s="449" t="s">
        <v>419</v>
      </c>
      <c r="P198" s="449" t="s">
        <v>419</v>
      </c>
      <c r="Q198" s="449" t="s">
        <v>419</v>
      </c>
      <c r="R198" s="449" t="s">
        <v>419</v>
      </c>
      <c r="S198" s="189" t="s">
        <v>132</v>
      </c>
      <c r="T198" s="338">
        <v>86946000</v>
      </c>
      <c r="U198" s="187"/>
      <c r="V198" s="338">
        <v>86946000</v>
      </c>
      <c r="W198" s="204"/>
      <c r="X198" s="176"/>
      <c r="Y198" s="204"/>
      <c r="Z198" s="565"/>
      <c r="AA198" s="547"/>
      <c r="AB198" s="547"/>
      <c r="AC198" s="547"/>
      <c r="AD198" s="547"/>
      <c r="AE198" s="547"/>
      <c r="AF198" s="563"/>
      <c r="AG198" s="410"/>
    </row>
    <row r="199" spans="1:33" s="225" customFormat="1" ht="37.5" customHeight="1" x14ac:dyDescent="0.25">
      <c r="A199" s="558"/>
      <c r="B199" s="325" t="s">
        <v>305</v>
      </c>
      <c r="C199" s="178" t="s">
        <v>36</v>
      </c>
      <c r="D199" s="328" t="s">
        <v>91</v>
      </c>
      <c r="E199" s="178" t="s">
        <v>39</v>
      </c>
      <c r="F199" s="323">
        <v>44686</v>
      </c>
      <c r="G199" s="306">
        <v>44707</v>
      </c>
      <c r="H199" s="306">
        <v>44715</v>
      </c>
      <c r="I199" s="306">
        <v>44729</v>
      </c>
      <c r="J199" s="306">
        <v>44729</v>
      </c>
      <c r="K199" s="175" t="s">
        <v>427</v>
      </c>
      <c r="L199" s="449" t="s">
        <v>419</v>
      </c>
      <c r="M199" s="449" t="s">
        <v>419</v>
      </c>
      <c r="N199" s="449" t="s">
        <v>419</v>
      </c>
      <c r="O199" s="449" t="s">
        <v>419</v>
      </c>
      <c r="P199" s="449" t="s">
        <v>419</v>
      </c>
      <c r="Q199" s="449" t="s">
        <v>419</v>
      </c>
      <c r="R199" s="449" t="s">
        <v>419</v>
      </c>
      <c r="S199" s="189" t="s">
        <v>132</v>
      </c>
      <c r="T199" s="338">
        <v>230656000</v>
      </c>
      <c r="U199" s="187"/>
      <c r="V199" s="338">
        <v>230656000</v>
      </c>
      <c r="W199" s="204"/>
      <c r="X199" s="176"/>
      <c r="Y199" s="204"/>
      <c r="Z199" s="565"/>
      <c r="AA199" s="547"/>
      <c r="AB199" s="547"/>
      <c r="AC199" s="547"/>
      <c r="AD199" s="547"/>
      <c r="AE199" s="547"/>
      <c r="AF199" s="563"/>
      <c r="AG199" s="410"/>
    </row>
    <row r="200" spans="1:33" s="225" customFormat="1" ht="37.5" customHeight="1" x14ac:dyDescent="0.25">
      <c r="A200" s="558"/>
      <c r="B200" s="325" t="s">
        <v>306</v>
      </c>
      <c r="C200" s="178" t="s">
        <v>36</v>
      </c>
      <c r="D200" s="328" t="s">
        <v>91</v>
      </c>
      <c r="E200" s="178" t="s">
        <v>39</v>
      </c>
      <c r="F200" s="323">
        <v>44686</v>
      </c>
      <c r="G200" s="306">
        <v>44707</v>
      </c>
      <c r="H200" s="306">
        <v>44715</v>
      </c>
      <c r="I200" s="306">
        <v>44729</v>
      </c>
      <c r="J200" s="306">
        <v>44729</v>
      </c>
      <c r="K200" s="175" t="s">
        <v>427</v>
      </c>
      <c r="L200" s="449" t="s">
        <v>419</v>
      </c>
      <c r="M200" s="449" t="s">
        <v>419</v>
      </c>
      <c r="N200" s="449" t="s">
        <v>419</v>
      </c>
      <c r="O200" s="449" t="s">
        <v>419</v>
      </c>
      <c r="P200" s="449" t="s">
        <v>419</v>
      </c>
      <c r="Q200" s="449" t="s">
        <v>419</v>
      </c>
      <c r="R200" s="449" t="s">
        <v>419</v>
      </c>
      <c r="S200" s="189" t="s">
        <v>132</v>
      </c>
      <c r="T200" s="338">
        <v>185500000</v>
      </c>
      <c r="U200" s="187"/>
      <c r="V200" s="338">
        <v>185500000</v>
      </c>
      <c r="W200" s="204"/>
      <c r="X200" s="176"/>
      <c r="Y200" s="204"/>
      <c r="Z200" s="565"/>
      <c r="AA200" s="547"/>
      <c r="AB200" s="547"/>
      <c r="AC200" s="547"/>
      <c r="AD200" s="547"/>
      <c r="AE200" s="547"/>
      <c r="AF200" s="563"/>
      <c r="AG200" s="410"/>
    </row>
    <row r="201" spans="1:33" s="225" customFormat="1" ht="37.5" customHeight="1" x14ac:dyDescent="0.25">
      <c r="A201" s="515"/>
      <c r="B201" s="325" t="s">
        <v>307</v>
      </c>
      <c r="C201" s="178" t="s">
        <v>36</v>
      </c>
      <c r="D201" s="328" t="s">
        <v>91</v>
      </c>
      <c r="E201" s="178" t="s">
        <v>39</v>
      </c>
      <c r="F201" s="323">
        <v>44686</v>
      </c>
      <c r="G201" s="306">
        <v>44707</v>
      </c>
      <c r="H201" s="306">
        <v>44715</v>
      </c>
      <c r="I201" s="306">
        <v>44729</v>
      </c>
      <c r="J201" s="306">
        <v>44729</v>
      </c>
      <c r="K201" s="175" t="s">
        <v>427</v>
      </c>
      <c r="L201" s="449" t="s">
        <v>419</v>
      </c>
      <c r="M201" s="449" t="s">
        <v>419</v>
      </c>
      <c r="N201" s="449" t="s">
        <v>419</v>
      </c>
      <c r="O201" s="449" t="s">
        <v>419</v>
      </c>
      <c r="P201" s="449" t="s">
        <v>419</v>
      </c>
      <c r="Q201" s="449" t="s">
        <v>419</v>
      </c>
      <c r="R201" s="449" t="s">
        <v>419</v>
      </c>
      <c r="S201" s="189" t="s">
        <v>132</v>
      </c>
      <c r="T201" s="338">
        <v>71750000</v>
      </c>
      <c r="U201" s="187"/>
      <c r="V201" s="338">
        <v>71750000</v>
      </c>
      <c r="W201" s="204"/>
      <c r="X201" s="176"/>
      <c r="Y201" s="204"/>
      <c r="Z201" s="523"/>
      <c r="AA201" s="548"/>
      <c r="AB201" s="548"/>
      <c r="AC201" s="548"/>
      <c r="AD201" s="548"/>
      <c r="AE201" s="548"/>
      <c r="AF201" s="564"/>
      <c r="AG201" s="411"/>
    </row>
    <row r="202" spans="1:33" s="225" customFormat="1" ht="22.5" customHeight="1" x14ac:dyDescent="0.25">
      <c r="A202" s="327"/>
      <c r="B202" s="214" t="s">
        <v>50</v>
      </c>
      <c r="C202" s="234"/>
      <c r="D202" s="235"/>
      <c r="E202" s="234"/>
      <c r="F202" s="209"/>
      <c r="G202" s="209"/>
      <c r="H202" s="209"/>
      <c r="I202" s="209"/>
      <c r="J202" s="209"/>
      <c r="K202" s="209"/>
      <c r="L202" s="210"/>
      <c r="M202" s="211"/>
      <c r="N202" s="210"/>
      <c r="O202" s="210"/>
      <c r="P202" s="210"/>
      <c r="Q202" s="210"/>
      <c r="R202" s="210"/>
      <c r="S202" s="212"/>
      <c r="T202" s="340">
        <f>SUM(T203:T206)</f>
        <v>76065000</v>
      </c>
      <c r="U202" s="284"/>
      <c r="V202" s="186">
        <f>SUM(V203:V206)</f>
        <v>76065000</v>
      </c>
      <c r="W202" s="320"/>
      <c r="X202" s="176"/>
      <c r="Y202" s="320"/>
      <c r="Z202" s="321"/>
      <c r="AA202" s="322"/>
      <c r="AB202" s="322"/>
      <c r="AC202" s="322"/>
      <c r="AD202" s="322"/>
      <c r="AE202" s="322"/>
      <c r="AF202" s="322"/>
      <c r="AG202" s="321"/>
    </row>
    <row r="203" spans="1:33" s="225" customFormat="1" ht="37.5" customHeight="1" x14ac:dyDescent="0.25">
      <c r="A203" s="514" t="s">
        <v>312</v>
      </c>
      <c r="B203" s="326" t="s">
        <v>308</v>
      </c>
      <c r="C203" s="178" t="s">
        <v>36</v>
      </c>
      <c r="D203" s="328" t="s">
        <v>91</v>
      </c>
      <c r="E203" s="178" t="s">
        <v>39</v>
      </c>
      <c r="F203" s="306">
        <v>44692</v>
      </c>
      <c r="G203" s="306">
        <v>44707</v>
      </c>
      <c r="H203" s="306">
        <v>44715</v>
      </c>
      <c r="I203" s="306">
        <v>44729</v>
      </c>
      <c r="J203" s="306">
        <v>44729</v>
      </c>
      <c r="K203" s="175" t="s">
        <v>427</v>
      </c>
      <c r="L203" s="449" t="s">
        <v>419</v>
      </c>
      <c r="M203" s="449" t="s">
        <v>419</v>
      </c>
      <c r="N203" s="449" t="s">
        <v>419</v>
      </c>
      <c r="O203" s="449" t="s">
        <v>419</v>
      </c>
      <c r="P203" s="449" t="s">
        <v>419</v>
      </c>
      <c r="Q203" s="449" t="s">
        <v>419</v>
      </c>
      <c r="R203" s="449" t="s">
        <v>419</v>
      </c>
      <c r="S203" s="189" t="s">
        <v>132</v>
      </c>
      <c r="T203" s="339">
        <v>22110000</v>
      </c>
      <c r="U203" s="187"/>
      <c r="V203" s="339">
        <v>22110000</v>
      </c>
      <c r="W203" s="320"/>
      <c r="X203" s="176"/>
      <c r="Y203" s="320"/>
      <c r="Z203" s="522" t="s">
        <v>38</v>
      </c>
      <c r="AA203" s="524">
        <v>44708</v>
      </c>
      <c r="AB203" s="524">
        <v>44708</v>
      </c>
      <c r="AC203" s="524">
        <v>44708</v>
      </c>
      <c r="AD203" s="524">
        <v>44708</v>
      </c>
      <c r="AE203" s="524">
        <v>44708</v>
      </c>
      <c r="AF203" s="562"/>
      <c r="AG203" s="522"/>
    </row>
    <row r="204" spans="1:33" s="225" customFormat="1" ht="42" customHeight="1" x14ac:dyDescent="0.25">
      <c r="A204" s="558"/>
      <c r="B204" s="326" t="s">
        <v>309</v>
      </c>
      <c r="C204" s="178" t="s">
        <v>36</v>
      </c>
      <c r="D204" s="328" t="s">
        <v>91</v>
      </c>
      <c r="E204" s="178" t="s">
        <v>39</v>
      </c>
      <c r="F204" s="306">
        <v>44692</v>
      </c>
      <c r="G204" s="306">
        <v>44707</v>
      </c>
      <c r="H204" s="306">
        <v>44715</v>
      </c>
      <c r="I204" s="306">
        <v>44729</v>
      </c>
      <c r="J204" s="306">
        <v>44729</v>
      </c>
      <c r="K204" s="175" t="s">
        <v>427</v>
      </c>
      <c r="L204" s="449" t="s">
        <v>419</v>
      </c>
      <c r="M204" s="449" t="s">
        <v>419</v>
      </c>
      <c r="N204" s="449" t="s">
        <v>419</v>
      </c>
      <c r="O204" s="449" t="s">
        <v>419</v>
      </c>
      <c r="P204" s="449" t="s">
        <v>419</v>
      </c>
      <c r="Q204" s="449" t="s">
        <v>419</v>
      </c>
      <c r="R204" s="449" t="s">
        <v>419</v>
      </c>
      <c r="S204" s="189" t="s">
        <v>132</v>
      </c>
      <c r="T204" s="339">
        <v>22605000</v>
      </c>
      <c r="U204" s="187"/>
      <c r="V204" s="339">
        <v>22605000</v>
      </c>
      <c r="W204" s="320"/>
      <c r="X204" s="176"/>
      <c r="Y204" s="320"/>
      <c r="Z204" s="565"/>
      <c r="AA204" s="547"/>
      <c r="AB204" s="547"/>
      <c r="AC204" s="547"/>
      <c r="AD204" s="547"/>
      <c r="AE204" s="547"/>
      <c r="AF204" s="563"/>
      <c r="AG204" s="565"/>
    </row>
    <row r="205" spans="1:33" s="225" customFormat="1" ht="39" customHeight="1" x14ac:dyDescent="0.25">
      <c r="A205" s="558"/>
      <c r="B205" s="326" t="s">
        <v>310</v>
      </c>
      <c r="C205" s="178" t="s">
        <v>36</v>
      </c>
      <c r="D205" s="328" t="s">
        <v>91</v>
      </c>
      <c r="E205" s="178" t="s">
        <v>39</v>
      </c>
      <c r="F205" s="306">
        <v>44692</v>
      </c>
      <c r="G205" s="306">
        <v>44707</v>
      </c>
      <c r="H205" s="306">
        <v>44715</v>
      </c>
      <c r="I205" s="306">
        <v>44729</v>
      </c>
      <c r="J205" s="306">
        <v>44729</v>
      </c>
      <c r="K205" s="175" t="s">
        <v>427</v>
      </c>
      <c r="L205" s="449" t="s">
        <v>419</v>
      </c>
      <c r="M205" s="449" t="s">
        <v>419</v>
      </c>
      <c r="N205" s="449" t="s">
        <v>419</v>
      </c>
      <c r="O205" s="449" t="s">
        <v>419</v>
      </c>
      <c r="P205" s="449" t="s">
        <v>419</v>
      </c>
      <c r="Q205" s="449" t="s">
        <v>419</v>
      </c>
      <c r="R205" s="449" t="s">
        <v>419</v>
      </c>
      <c r="S205" s="189" t="s">
        <v>132</v>
      </c>
      <c r="T205" s="339">
        <v>14355000</v>
      </c>
      <c r="U205" s="187"/>
      <c r="V205" s="339">
        <v>14355000</v>
      </c>
      <c r="W205" s="320"/>
      <c r="X205" s="176"/>
      <c r="Y205" s="320"/>
      <c r="Z205" s="565"/>
      <c r="AA205" s="547"/>
      <c r="AB205" s="547"/>
      <c r="AC205" s="547"/>
      <c r="AD205" s="547"/>
      <c r="AE205" s="547"/>
      <c r="AF205" s="563"/>
      <c r="AG205" s="565"/>
    </row>
    <row r="206" spans="1:33" s="225" customFormat="1" ht="39" customHeight="1" x14ac:dyDescent="0.25">
      <c r="A206" s="515"/>
      <c r="B206" s="326" t="s">
        <v>311</v>
      </c>
      <c r="C206" s="178" t="s">
        <v>36</v>
      </c>
      <c r="D206" s="328" t="s">
        <v>91</v>
      </c>
      <c r="E206" s="178" t="s">
        <v>39</v>
      </c>
      <c r="F206" s="306">
        <v>44692</v>
      </c>
      <c r="G206" s="306">
        <v>44707</v>
      </c>
      <c r="H206" s="306">
        <v>44715</v>
      </c>
      <c r="I206" s="306">
        <v>44729</v>
      </c>
      <c r="J206" s="306">
        <v>44729</v>
      </c>
      <c r="K206" s="175" t="s">
        <v>427</v>
      </c>
      <c r="L206" s="449" t="s">
        <v>419</v>
      </c>
      <c r="M206" s="449" t="s">
        <v>419</v>
      </c>
      <c r="N206" s="449" t="s">
        <v>419</v>
      </c>
      <c r="O206" s="449" t="s">
        <v>419</v>
      </c>
      <c r="P206" s="449" t="s">
        <v>419</v>
      </c>
      <c r="Q206" s="449" t="s">
        <v>419</v>
      </c>
      <c r="R206" s="449" t="s">
        <v>419</v>
      </c>
      <c r="S206" s="189" t="s">
        <v>132</v>
      </c>
      <c r="T206" s="339">
        <v>16995000</v>
      </c>
      <c r="U206" s="187"/>
      <c r="V206" s="339">
        <v>16995000</v>
      </c>
      <c r="W206" s="320"/>
      <c r="X206" s="176"/>
      <c r="Y206" s="320"/>
      <c r="Z206" s="523"/>
      <c r="AA206" s="548"/>
      <c r="AB206" s="548"/>
      <c r="AC206" s="548"/>
      <c r="AD206" s="548"/>
      <c r="AE206" s="548"/>
      <c r="AF206" s="564"/>
      <c r="AG206" s="523"/>
    </row>
    <row r="207" spans="1:33" s="225" customFormat="1" ht="37.5" customHeight="1" x14ac:dyDescent="0.25">
      <c r="A207" s="360"/>
      <c r="B207" s="408" t="s">
        <v>404</v>
      </c>
      <c r="C207" s="178"/>
      <c r="D207" s="328"/>
      <c r="E207" s="178"/>
      <c r="F207" s="306"/>
      <c r="G207" s="306"/>
      <c r="H207" s="306"/>
      <c r="I207" s="306"/>
      <c r="J207" s="306"/>
      <c r="K207" s="306"/>
      <c r="L207" s="306"/>
      <c r="M207" s="291"/>
      <c r="N207" s="306"/>
      <c r="O207" s="306"/>
      <c r="P207" s="306"/>
      <c r="Q207" s="306"/>
      <c r="R207" s="306"/>
      <c r="S207" s="189"/>
      <c r="T207" s="339"/>
      <c r="U207" s="187"/>
      <c r="V207" s="339"/>
      <c r="W207" s="362"/>
      <c r="X207" s="176"/>
      <c r="Y207" s="362"/>
      <c r="Z207" s="522" t="s">
        <v>38</v>
      </c>
      <c r="AA207" s="524">
        <v>44581</v>
      </c>
      <c r="AB207" s="524">
        <v>44581</v>
      </c>
      <c r="AC207" s="524">
        <v>44581</v>
      </c>
      <c r="AD207" s="524">
        <v>44581</v>
      </c>
      <c r="AE207" s="524">
        <v>44581</v>
      </c>
      <c r="AF207" s="562"/>
      <c r="AG207" s="522"/>
    </row>
    <row r="208" spans="1:33" s="455" customFormat="1" ht="57.75" customHeight="1" x14ac:dyDescent="0.25">
      <c r="A208" s="434" t="s">
        <v>389</v>
      </c>
      <c r="B208" s="456" t="s">
        <v>404</v>
      </c>
      <c r="C208" s="459" t="s">
        <v>340</v>
      </c>
      <c r="D208" s="460" t="s">
        <v>91</v>
      </c>
      <c r="E208" s="459" t="s">
        <v>39</v>
      </c>
      <c r="F208" s="306" t="s">
        <v>163</v>
      </c>
      <c r="G208" s="306">
        <v>44579</v>
      </c>
      <c r="H208" s="306">
        <v>44587</v>
      </c>
      <c r="I208" s="306">
        <v>44601</v>
      </c>
      <c r="J208" s="306">
        <v>44601</v>
      </c>
      <c r="K208" s="306" t="s">
        <v>422</v>
      </c>
      <c r="L208" s="306" t="s">
        <v>438</v>
      </c>
      <c r="M208" s="461" t="s">
        <v>388</v>
      </c>
      <c r="N208" s="306" t="s">
        <v>163</v>
      </c>
      <c r="O208" s="306" t="s">
        <v>163</v>
      </c>
      <c r="P208" s="306" t="s">
        <v>163</v>
      </c>
      <c r="Q208" s="306" t="s">
        <v>163</v>
      </c>
      <c r="R208" s="306" t="s">
        <v>163</v>
      </c>
      <c r="S208" s="462" t="s">
        <v>326</v>
      </c>
      <c r="T208" s="221">
        <v>1650000</v>
      </c>
      <c r="U208" s="457"/>
      <c r="V208" s="452">
        <v>1650000</v>
      </c>
      <c r="W208" s="440" t="s">
        <v>388</v>
      </c>
      <c r="X208" s="221"/>
      <c r="Y208" s="440" t="s">
        <v>388</v>
      </c>
      <c r="Z208" s="523"/>
      <c r="AA208" s="548"/>
      <c r="AB208" s="548"/>
      <c r="AC208" s="548"/>
      <c r="AD208" s="548"/>
      <c r="AE208" s="548"/>
      <c r="AF208" s="564"/>
      <c r="AG208" s="523"/>
    </row>
    <row r="209" spans="1:33" s="225" customFormat="1" ht="27.75" customHeight="1" x14ac:dyDescent="0.25">
      <c r="A209" s="514" t="s">
        <v>391</v>
      </c>
      <c r="B209" s="458" t="s">
        <v>390</v>
      </c>
      <c r="C209" s="522" t="s">
        <v>340</v>
      </c>
      <c r="D209" s="642" t="s">
        <v>91</v>
      </c>
      <c r="E209" s="522" t="s">
        <v>39</v>
      </c>
      <c r="F209" s="516" t="s">
        <v>395</v>
      </c>
      <c r="G209" s="516">
        <v>44664</v>
      </c>
      <c r="H209" s="516">
        <v>44673</v>
      </c>
      <c r="I209" s="516">
        <v>44687</v>
      </c>
      <c r="J209" s="516">
        <v>44687</v>
      </c>
      <c r="K209" s="516" t="s">
        <v>428</v>
      </c>
      <c r="L209" s="516" t="s">
        <v>437</v>
      </c>
      <c r="M209" s="632">
        <v>44706</v>
      </c>
      <c r="N209" s="632">
        <v>44706</v>
      </c>
      <c r="O209" s="632">
        <v>44712</v>
      </c>
      <c r="P209" s="632">
        <v>44718</v>
      </c>
      <c r="Q209" s="516" t="s">
        <v>419</v>
      </c>
      <c r="R209" s="516" t="s">
        <v>419</v>
      </c>
      <c r="S209" s="522" t="s">
        <v>326</v>
      </c>
      <c r="T209" s="186">
        <f>SUM(T210:T213)</f>
        <v>3644323</v>
      </c>
      <c r="U209" s="284">
        <f>SUM(U210:U213)</f>
        <v>3644323</v>
      </c>
      <c r="V209" s="176"/>
      <c r="W209" s="412">
        <f>SUM(W210:W213)</f>
        <v>3355330</v>
      </c>
      <c r="X209" s="186">
        <f>SUM(X210:X213)</f>
        <v>3355330</v>
      </c>
      <c r="Y209" s="440"/>
      <c r="Z209" s="522" t="s">
        <v>38</v>
      </c>
      <c r="AA209" s="524">
        <v>44664</v>
      </c>
      <c r="AB209" s="524">
        <v>44664</v>
      </c>
      <c r="AC209" s="524">
        <v>44664</v>
      </c>
      <c r="AD209" s="524">
        <v>44664</v>
      </c>
      <c r="AE209" s="524">
        <v>44664</v>
      </c>
      <c r="AF209" s="562"/>
      <c r="AG209" s="522"/>
    </row>
    <row r="210" spans="1:33" s="225" customFormat="1" ht="147" customHeight="1" x14ac:dyDescent="0.25">
      <c r="A210" s="558"/>
      <c r="B210" s="415" t="s">
        <v>399</v>
      </c>
      <c r="C210" s="565"/>
      <c r="D210" s="644"/>
      <c r="E210" s="565"/>
      <c r="F210" s="596"/>
      <c r="G210" s="596"/>
      <c r="H210" s="596"/>
      <c r="I210" s="596"/>
      <c r="J210" s="596"/>
      <c r="K210" s="517"/>
      <c r="L210" s="517"/>
      <c r="M210" s="634"/>
      <c r="N210" s="634"/>
      <c r="O210" s="634"/>
      <c r="P210" s="634"/>
      <c r="Q210" s="517"/>
      <c r="R210" s="517"/>
      <c r="S210" s="523"/>
      <c r="T210" s="413">
        <v>1656323</v>
      </c>
      <c r="U210" s="413">
        <v>1656323</v>
      </c>
      <c r="V210" s="176"/>
      <c r="W210" s="414">
        <v>1631710</v>
      </c>
      <c r="X210" s="414">
        <v>1631710</v>
      </c>
      <c r="Y210" s="440"/>
      <c r="Z210" s="565"/>
      <c r="AA210" s="547"/>
      <c r="AB210" s="547"/>
      <c r="AC210" s="547"/>
      <c r="AD210" s="547"/>
      <c r="AE210" s="547"/>
      <c r="AF210" s="563"/>
      <c r="AG210" s="565"/>
    </row>
    <row r="211" spans="1:33" s="225" customFormat="1" ht="54.75" customHeight="1" x14ac:dyDescent="0.25">
      <c r="A211" s="558"/>
      <c r="B211" s="415" t="s">
        <v>392</v>
      </c>
      <c r="C211" s="565"/>
      <c r="D211" s="644"/>
      <c r="E211" s="565"/>
      <c r="F211" s="596"/>
      <c r="G211" s="596"/>
      <c r="H211" s="596"/>
      <c r="I211" s="596"/>
      <c r="J211" s="596"/>
      <c r="K211" s="306" t="s">
        <v>428</v>
      </c>
      <c r="L211" s="306" t="s">
        <v>437</v>
      </c>
      <c r="M211" s="291">
        <v>44706</v>
      </c>
      <c r="N211" s="291">
        <v>44706</v>
      </c>
      <c r="O211" s="291">
        <v>44712</v>
      </c>
      <c r="P211" s="291">
        <v>44718</v>
      </c>
      <c r="Q211" s="306" t="s">
        <v>419</v>
      </c>
      <c r="R211" s="306" t="s">
        <v>419</v>
      </c>
      <c r="S211" s="189" t="s">
        <v>326</v>
      </c>
      <c r="T211" s="413">
        <v>1184500</v>
      </c>
      <c r="U211" s="413">
        <v>1184500</v>
      </c>
      <c r="V211" s="176"/>
      <c r="W211" s="414">
        <v>993670</v>
      </c>
      <c r="X211" s="414">
        <v>993670</v>
      </c>
      <c r="Y211" s="440"/>
      <c r="Z211" s="565"/>
      <c r="AA211" s="547"/>
      <c r="AB211" s="547"/>
      <c r="AC211" s="547"/>
      <c r="AD211" s="547"/>
      <c r="AE211" s="547"/>
      <c r="AF211" s="563"/>
      <c r="AG211" s="565"/>
    </row>
    <row r="212" spans="1:33" s="225" customFormat="1" ht="24" customHeight="1" x14ac:dyDescent="0.25">
      <c r="A212" s="558"/>
      <c r="B212" s="416" t="s">
        <v>393</v>
      </c>
      <c r="C212" s="565"/>
      <c r="D212" s="644"/>
      <c r="E212" s="565"/>
      <c r="F212" s="596"/>
      <c r="G212" s="596"/>
      <c r="H212" s="596"/>
      <c r="I212" s="596"/>
      <c r="J212" s="596"/>
      <c r="K212" s="306" t="s">
        <v>428</v>
      </c>
      <c r="L212" s="306" t="s">
        <v>437</v>
      </c>
      <c r="M212" s="291">
        <v>44706</v>
      </c>
      <c r="N212" s="291">
        <v>44706</v>
      </c>
      <c r="O212" s="291">
        <v>44712</v>
      </c>
      <c r="P212" s="291">
        <v>44718</v>
      </c>
      <c r="Q212" s="306" t="s">
        <v>419</v>
      </c>
      <c r="R212" s="306" t="s">
        <v>419</v>
      </c>
      <c r="S212" s="189" t="s">
        <v>326</v>
      </c>
      <c r="T212" s="413">
        <v>275500</v>
      </c>
      <c r="U212" s="413">
        <v>275500</v>
      </c>
      <c r="V212" s="176"/>
      <c r="W212" s="414">
        <v>270750</v>
      </c>
      <c r="X212" s="414">
        <v>270750</v>
      </c>
      <c r="Y212" s="440"/>
      <c r="Z212" s="565"/>
      <c r="AA212" s="547"/>
      <c r="AB212" s="547"/>
      <c r="AC212" s="547"/>
      <c r="AD212" s="547"/>
      <c r="AE212" s="547"/>
      <c r="AF212" s="563"/>
      <c r="AG212" s="565"/>
    </row>
    <row r="213" spans="1:33" s="225" customFormat="1" ht="27" customHeight="1" x14ac:dyDescent="0.25">
      <c r="A213" s="515"/>
      <c r="B213" s="416" t="s">
        <v>394</v>
      </c>
      <c r="C213" s="523"/>
      <c r="D213" s="643"/>
      <c r="E213" s="523"/>
      <c r="F213" s="517"/>
      <c r="G213" s="517"/>
      <c r="H213" s="517"/>
      <c r="I213" s="517"/>
      <c r="J213" s="517"/>
      <c r="K213" s="306" t="s">
        <v>428</v>
      </c>
      <c r="L213" s="306" t="s">
        <v>429</v>
      </c>
      <c r="M213" s="291">
        <v>44706</v>
      </c>
      <c r="N213" s="291">
        <v>44706</v>
      </c>
      <c r="O213" s="291">
        <v>44715</v>
      </c>
      <c r="P213" s="291">
        <v>44722</v>
      </c>
      <c r="Q213" s="306" t="s">
        <v>419</v>
      </c>
      <c r="R213" s="306" t="s">
        <v>419</v>
      </c>
      <c r="S213" s="189" t="s">
        <v>326</v>
      </c>
      <c r="T213" s="413">
        <v>528000</v>
      </c>
      <c r="U213" s="413">
        <v>528000</v>
      </c>
      <c r="V213" s="176"/>
      <c r="W213" s="414">
        <v>459200</v>
      </c>
      <c r="X213" s="414">
        <v>459200</v>
      </c>
      <c r="Y213" s="440"/>
      <c r="Z213" s="523"/>
      <c r="AA213" s="548"/>
      <c r="AB213" s="548"/>
      <c r="AC213" s="548"/>
      <c r="AD213" s="548"/>
      <c r="AE213" s="548"/>
      <c r="AF213" s="564"/>
      <c r="AG213" s="523"/>
    </row>
    <row r="214" spans="1:33" s="455" customFormat="1" ht="30.75" customHeight="1" x14ac:dyDescent="0.25">
      <c r="A214" s="514" t="s">
        <v>400</v>
      </c>
      <c r="B214" s="453" t="s">
        <v>396</v>
      </c>
      <c r="C214" s="514" t="s">
        <v>358</v>
      </c>
      <c r="D214" s="645" t="s">
        <v>91</v>
      </c>
      <c r="E214" s="514" t="s">
        <v>39</v>
      </c>
      <c r="F214" s="516" t="s">
        <v>163</v>
      </c>
      <c r="G214" s="516">
        <v>44600</v>
      </c>
      <c r="H214" s="516">
        <v>44608</v>
      </c>
      <c r="I214" s="516">
        <v>44622</v>
      </c>
      <c r="J214" s="516">
        <v>44622</v>
      </c>
      <c r="K214" s="516" t="s">
        <v>163</v>
      </c>
      <c r="L214" s="516" t="s">
        <v>163</v>
      </c>
      <c r="M214" s="647" t="s">
        <v>398</v>
      </c>
      <c r="N214" s="516" t="s">
        <v>163</v>
      </c>
      <c r="O214" s="516" t="s">
        <v>163</v>
      </c>
      <c r="P214" s="516" t="s">
        <v>163</v>
      </c>
      <c r="Q214" s="516" t="s">
        <v>163</v>
      </c>
      <c r="R214" s="516" t="s">
        <v>163</v>
      </c>
      <c r="S214" s="514" t="s">
        <v>326</v>
      </c>
      <c r="T214" s="451">
        <f>SUM(T215)</f>
        <v>3911000</v>
      </c>
      <c r="U214" s="454"/>
      <c r="V214" s="451">
        <f>SUM(V215)</f>
        <v>3911000</v>
      </c>
      <c r="W214" s="440"/>
      <c r="X214" s="221"/>
      <c r="Y214" s="440"/>
      <c r="Z214" s="514" t="s">
        <v>38</v>
      </c>
      <c r="AA214" s="638">
        <v>44603</v>
      </c>
      <c r="AB214" s="638">
        <v>44603</v>
      </c>
      <c r="AC214" s="638">
        <v>44603</v>
      </c>
      <c r="AD214" s="638">
        <v>44603</v>
      </c>
      <c r="AE214" s="638">
        <v>44603</v>
      </c>
      <c r="AF214" s="640"/>
      <c r="AG214" s="514"/>
    </row>
    <row r="215" spans="1:33" s="455" customFormat="1" ht="98.25" customHeight="1" x14ac:dyDescent="0.25">
      <c r="A215" s="515"/>
      <c r="B215" s="456" t="s">
        <v>397</v>
      </c>
      <c r="C215" s="515"/>
      <c r="D215" s="646"/>
      <c r="E215" s="515"/>
      <c r="F215" s="517"/>
      <c r="G215" s="517"/>
      <c r="H215" s="517"/>
      <c r="I215" s="517"/>
      <c r="J215" s="517"/>
      <c r="K215" s="517"/>
      <c r="L215" s="517"/>
      <c r="M215" s="648"/>
      <c r="N215" s="517"/>
      <c r="O215" s="517"/>
      <c r="P215" s="517"/>
      <c r="Q215" s="517"/>
      <c r="R215" s="517"/>
      <c r="S215" s="515"/>
      <c r="T215" s="452">
        <v>3911000</v>
      </c>
      <c r="U215" s="457"/>
      <c r="V215" s="452">
        <v>3911000</v>
      </c>
      <c r="W215" s="440"/>
      <c r="X215" s="221"/>
      <c r="Y215" s="440"/>
      <c r="Z215" s="515"/>
      <c r="AA215" s="639"/>
      <c r="AB215" s="639"/>
      <c r="AC215" s="639"/>
      <c r="AD215" s="639"/>
      <c r="AE215" s="639"/>
      <c r="AF215" s="641"/>
      <c r="AG215" s="515"/>
    </row>
    <row r="216" spans="1:33" s="225" customFormat="1" ht="53.25" customHeight="1" x14ac:dyDescent="0.25">
      <c r="A216" s="514" t="s">
        <v>403</v>
      </c>
      <c r="B216" s="418" t="s">
        <v>401</v>
      </c>
      <c r="C216" s="522" t="s">
        <v>330</v>
      </c>
      <c r="D216" s="642" t="s">
        <v>91</v>
      </c>
      <c r="E216" s="522" t="s">
        <v>39</v>
      </c>
      <c r="F216" s="516" t="s">
        <v>163</v>
      </c>
      <c r="G216" s="516">
        <v>44622</v>
      </c>
      <c r="H216" s="516">
        <v>44638</v>
      </c>
      <c r="I216" s="516">
        <v>44651</v>
      </c>
      <c r="J216" s="516">
        <v>44651</v>
      </c>
      <c r="K216" s="516" t="s">
        <v>163</v>
      </c>
      <c r="L216" s="516" t="s">
        <v>163</v>
      </c>
      <c r="M216" s="632" t="s">
        <v>398</v>
      </c>
      <c r="N216" s="516" t="s">
        <v>163</v>
      </c>
      <c r="O216" s="516" t="s">
        <v>163</v>
      </c>
      <c r="P216" s="516" t="s">
        <v>163</v>
      </c>
      <c r="Q216" s="516" t="s">
        <v>163</v>
      </c>
      <c r="R216" s="516" t="s">
        <v>163</v>
      </c>
      <c r="S216" s="522" t="s">
        <v>326</v>
      </c>
      <c r="T216" s="452">
        <f>SUM(T217)</f>
        <v>4082686.44</v>
      </c>
      <c r="U216" s="452">
        <f>SUM(U217)</f>
        <v>4082686.44</v>
      </c>
      <c r="V216" s="339"/>
      <c r="W216" s="362"/>
      <c r="X216" s="176"/>
      <c r="Y216" s="362"/>
      <c r="Z216" s="522" t="s">
        <v>38</v>
      </c>
      <c r="AA216" s="524">
        <v>44624</v>
      </c>
      <c r="AB216" s="524">
        <v>44624</v>
      </c>
      <c r="AC216" s="524">
        <v>44624</v>
      </c>
      <c r="AD216" s="524">
        <v>44624</v>
      </c>
      <c r="AE216" s="524">
        <v>44624</v>
      </c>
      <c r="AF216" s="562"/>
      <c r="AG216" s="522"/>
    </row>
    <row r="217" spans="1:33" s="225" customFormat="1" ht="47.25" customHeight="1" x14ac:dyDescent="0.25">
      <c r="A217" s="515"/>
      <c r="B217" s="417" t="s">
        <v>402</v>
      </c>
      <c r="C217" s="523"/>
      <c r="D217" s="643"/>
      <c r="E217" s="523"/>
      <c r="F217" s="517"/>
      <c r="G217" s="517"/>
      <c r="H217" s="517"/>
      <c r="I217" s="517"/>
      <c r="J217" s="517"/>
      <c r="K217" s="517"/>
      <c r="L217" s="517"/>
      <c r="M217" s="634"/>
      <c r="N217" s="517"/>
      <c r="O217" s="517"/>
      <c r="P217" s="517"/>
      <c r="Q217" s="517"/>
      <c r="R217" s="517"/>
      <c r="S217" s="523"/>
      <c r="T217" s="452">
        <v>4082686.44</v>
      </c>
      <c r="U217" s="452">
        <v>4082686.44</v>
      </c>
      <c r="V217" s="339"/>
      <c r="W217" s="362"/>
      <c r="X217" s="176"/>
      <c r="Y217" s="362"/>
      <c r="Z217" s="523"/>
      <c r="AA217" s="548"/>
      <c r="AB217" s="548"/>
      <c r="AC217" s="548"/>
      <c r="AD217" s="548"/>
      <c r="AE217" s="548"/>
      <c r="AF217" s="564"/>
      <c r="AG217" s="523"/>
    </row>
    <row r="218" spans="1:33" s="225" customFormat="1" ht="25.5" customHeight="1" x14ac:dyDescent="0.25">
      <c r="A218" s="514" t="s">
        <v>408</v>
      </c>
      <c r="B218" s="408" t="s">
        <v>407</v>
      </c>
      <c r="C218" s="178"/>
      <c r="D218" s="328"/>
      <c r="E218" s="178"/>
      <c r="F218" s="306"/>
      <c r="G218" s="306"/>
      <c r="H218" s="306"/>
      <c r="I218" s="306"/>
      <c r="J218" s="306"/>
      <c r="K218" s="306"/>
      <c r="L218" s="306"/>
      <c r="M218" s="291"/>
      <c r="N218" s="306"/>
      <c r="O218" s="306"/>
      <c r="P218" s="306"/>
      <c r="Q218" s="306"/>
      <c r="R218" s="306"/>
      <c r="S218" s="189"/>
      <c r="T218" s="452">
        <f>SUM(T219)</f>
        <v>1200000</v>
      </c>
      <c r="U218" s="452">
        <f>SUM(U219)</f>
        <v>1200000</v>
      </c>
      <c r="V218" s="339"/>
      <c r="W218" s="362"/>
      <c r="X218" s="176"/>
      <c r="Y218" s="362"/>
      <c r="Z218" s="522" t="s">
        <v>409</v>
      </c>
      <c r="AA218" s="524">
        <v>44721</v>
      </c>
      <c r="AB218" s="524">
        <v>44721</v>
      </c>
      <c r="AC218" s="524">
        <v>44721</v>
      </c>
      <c r="AD218" s="524">
        <v>44721</v>
      </c>
      <c r="AE218" s="524">
        <v>44721</v>
      </c>
      <c r="AF218" s="361"/>
      <c r="AG218" s="358"/>
    </row>
    <row r="219" spans="1:33" s="225" customFormat="1" ht="41.25" customHeight="1" x14ac:dyDescent="0.25">
      <c r="A219" s="515"/>
      <c r="B219" s="326" t="s">
        <v>406</v>
      </c>
      <c r="C219" s="178" t="s">
        <v>344</v>
      </c>
      <c r="D219" s="328" t="s">
        <v>91</v>
      </c>
      <c r="E219" s="178" t="s">
        <v>39</v>
      </c>
      <c r="F219" s="306" t="s">
        <v>163</v>
      </c>
      <c r="G219" s="306">
        <v>44721</v>
      </c>
      <c r="H219" s="306">
        <v>44728</v>
      </c>
      <c r="I219" s="306">
        <v>44742</v>
      </c>
      <c r="J219" s="306">
        <v>44742</v>
      </c>
      <c r="K219" s="306" t="s">
        <v>431</v>
      </c>
      <c r="L219" s="306" t="s">
        <v>419</v>
      </c>
      <c r="M219" s="306" t="s">
        <v>419</v>
      </c>
      <c r="N219" s="306" t="s">
        <v>419</v>
      </c>
      <c r="O219" s="306" t="s">
        <v>419</v>
      </c>
      <c r="P219" s="306" t="s">
        <v>419</v>
      </c>
      <c r="Q219" s="306" t="s">
        <v>419</v>
      </c>
      <c r="R219" s="306" t="s">
        <v>419</v>
      </c>
      <c r="S219" s="189" t="s">
        <v>326</v>
      </c>
      <c r="T219" s="339">
        <v>1200000</v>
      </c>
      <c r="U219" s="339">
        <v>1200000</v>
      </c>
      <c r="V219" s="339"/>
      <c r="W219" s="362"/>
      <c r="X219" s="176"/>
      <c r="Y219" s="362"/>
      <c r="Z219" s="523"/>
      <c r="AA219" s="548"/>
      <c r="AB219" s="548"/>
      <c r="AC219" s="548"/>
      <c r="AD219" s="548"/>
      <c r="AE219" s="548"/>
      <c r="AF219" s="361"/>
      <c r="AG219" s="358"/>
    </row>
    <row r="220" spans="1:33" s="225" customFormat="1" ht="41.25" customHeight="1" x14ac:dyDescent="0.25">
      <c r="A220" s="368" t="s">
        <v>411</v>
      </c>
      <c r="B220" s="326" t="s">
        <v>410</v>
      </c>
      <c r="C220" s="178" t="s">
        <v>344</v>
      </c>
      <c r="D220" s="328" t="s">
        <v>91</v>
      </c>
      <c r="E220" s="178" t="s">
        <v>106</v>
      </c>
      <c r="F220" s="306" t="s">
        <v>163</v>
      </c>
      <c r="G220" s="306">
        <v>44641</v>
      </c>
      <c r="H220" s="306" t="s">
        <v>163</v>
      </c>
      <c r="I220" s="306">
        <v>44645</v>
      </c>
      <c r="J220" s="306">
        <v>44645</v>
      </c>
      <c r="K220" s="306" t="s">
        <v>433</v>
      </c>
      <c r="L220" s="306" t="s">
        <v>434</v>
      </c>
      <c r="M220" s="291" t="s">
        <v>450</v>
      </c>
      <c r="N220" s="306">
        <v>44687</v>
      </c>
      <c r="O220" s="306">
        <v>44692</v>
      </c>
      <c r="P220" s="306">
        <v>44698</v>
      </c>
      <c r="Q220" s="306" t="s">
        <v>419</v>
      </c>
      <c r="R220" s="306" t="s">
        <v>419</v>
      </c>
      <c r="S220" s="189" t="s">
        <v>326</v>
      </c>
      <c r="T220" s="339">
        <v>3911000</v>
      </c>
      <c r="U220" s="419"/>
      <c r="V220" s="339">
        <v>3911000</v>
      </c>
      <c r="W220" s="373">
        <v>3838946</v>
      </c>
      <c r="X220" s="176"/>
      <c r="Y220" s="373">
        <v>3838946</v>
      </c>
      <c r="Z220" s="376" t="s">
        <v>163</v>
      </c>
      <c r="AA220" s="376" t="s">
        <v>163</v>
      </c>
      <c r="AB220" s="376" t="s">
        <v>163</v>
      </c>
      <c r="AC220" s="376" t="s">
        <v>163</v>
      </c>
      <c r="AD220" s="376" t="s">
        <v>163</v>
      </c>
      <c r="AE220" s="376" t="s">
        <v>163</v>
      </c>
      <c r="AF220" s="377"/>
      <c r="AG220" s="376"/>
    </row>
    <row r="221" spans="1:33" s="225" customFormat="1" ht="44.25" customHeight="1" x14ac:dyDescent="0.25">
      <c r="A221" s="368" t="s">
        <v>412</v>
      </c>
      <c r="B221" s="326" t="s">
        <v>413</v>
      </c>
      <c r="C221" s="178" t="s">
        <v>330</v>
      </c>
      <c r="D221" s="328" t="s">
        <v>91</v>
      </c>
      <c r="E221" s="178" t="s">
        <v>106</v>
      </c>
      <c r="F221" s="306" t="s">
        <v>163</v>
      </c>
      <c r="G221" s="306">
        <v>44657</v>
      </c>
      <c r="H221" s="306" t="s">
        <v>163</v>
      </c>
      <c r="I221" s="306">
        <v>44662</v>
      </c>
      <c r="J221" s="306">
        <v>44662</v>
      </c>
      <c r="K221" s="306" t="s">
        <v>432</v>
      </c>
      <c r="L221" s="306" t="s">
        <v>436</v>
      </c>
      <c r="M221" s="291">
        <v>44693</v>
      </c>
      <c r="N221" s="306">
        <v>44694</v>
      </c>
      <c r="O221" s="306">
        <v>44698</v>
      </c>
      <c r="P221" s="306">
        <v>44704</v>
      </c>
      <c r="Q221" s="306" t="s">
        <v>419</v>
      </c>
      <c r="R221" s="306" t="s">
        <v>419</v>
      </c>
      <c r="S221" s="189" t="s">
        <v>326</v>
      </c>
      <c r="T221" s="339">
        <v>4082686.44</v>
      </c>
      <c r="U221" s="419">
        <v>4082686.44</v>
      </c>
      <c r="V221" s="339"/>
      <c r="W221" s="373">
        <v>3848925.3</v>
      </c>
      <c r="X221" s="373">
        <v>3848925.3</v>
      </c>
      <c r="Y221" s="373"/>
      <c r="Z221" s="376" t="s">
        <v>163</v>
      </c>
      <c r="AA221" s="376" t="s">
        <v>163</v>
      </c>
      <c r="AB221" s="376" t="s">
        <v>163</v>
      </c>
      <c r="AC221" s="376" t="s">
        <v>163</v>
      </c>
      <c r="AD221" s="376" t="s">
        <v>163</v>
      </c>
      <c r="AE221" s="376" t="s">
        <v>163</v>
      </c>
      <c r="AF221" s="377"/>
      <c r="AG221" s="376"/>
    </row>
    <row r="222" spans="1:33" s="225" customFormat="1" ht="69" customHeight="1" x14ac:dyDescent="0.25">
      <c r="A222" s="368" t="s">
        <v>443</v>
      </c>
      <c r="B222" s="326" t="s">
        <v>414</v>
      </c>
      <c r="C222" s="178" t="s">
        <v>94</v>
      </c>
      <c r="D222" s="328" t="s">
        <v>91</v>
      </c>
      <c r="E222" s="178" t="s">
        <v>131</v>
      </c>
      <c r="F222" s="306" t="s">
        <v>163</v>
      </c>
      <c r="G222" s="306" t="s">
        <v>163</v>
      </c>
      <c r="H222" s="306" t="s">
        <v>163</v>
      </c>
      <c r="I222" s="306" t="s">
        <v>163</v>
      </c>
      <c r="J222" s="306" t="s">
        <v>163</v>
      </c>
      <c r="K222" s="306" t="s">
        <v>419</v>
      </c>
      <c r="L222" s="306" t="s">
        <v>419</v>
      </c>
      <c r="M222" s="306" t="s">
        <v>419</v>
      </c>
      <c r="N222" s="306" t="s">
        <v>419</v>
      </c>
      <c r="O222" s="306" t="s">
        <v>419</v>
      </c>
      <c r="P222" s="306" t="s">
        <v>419</v>
      </c>
      <c r="Q222" s="306" t="s">
        <v>419</v>
      </c>
      <c r="R222" s="306" t="s">
        <v>419</v>
      </c>
      <c r="S222" s="189" t="s">
        <v>132</v>
      </c>
      <c r="T222" s="339">
        <v>10000000</v>
      </c>
      <c r="U222" s="419">
        <v>10000000</v>
      </c>
      <c r="V222" s="339"/>
      <c r="W222" s="373">
        <v>9500000</v>
      </c>
      <c r="X222" s="387">
        <v>9500000</v>
      </c>
      <c r="Y222" s="373"/>
      <c r="Z222" s="376" t="s">
        <v>163</v>
      </c>
      <c r="AA222" s="381" t="s">
        <v>163</v>
      </c>
      <c r="AB222" s="381" t="s">
        <v>163</v>
      </c>
      <c r="AC222" s="381" t="s">
        <v>163</v>
      </c>
      <c r="AD222" s="381" t="s">
        <v>163</v>
      </c>
      <c r="AE222" s="381" t="s">
        <v>163</v>
      </c>
      <c r="AF222" s="377"/>
      <c r="AG222" s="376"/>
    </row>
    <row r="223" spans="1:33" s="225" customFormat="1" ht="22.5" customHeight="1" x14ac:dyDescent="0.25">
      <c r="A223" s="360"/>
      <c r="B223" s="326"/>
      <c r="C223" s="178"/>
      <c r="D223" s="328"/>
      <c r="E223" s="178"/>
      <c r="F223" s="306"/>
      <c r="G223" s="306"/>
      <c r="H223" s="306"/>
      <c r="I223" s="306"/>
      <c r="J223" s="306"/>
      <c r="K223" s="306"/>
      <c r="L223" s="306"/>
      <c r="M223" s="291"/>
      <c r="N223" s="306"/>
      <c r="O223" s="306"/>
      <c r="P223" s="306"/>
      <c r="Q223" s="306"/>
      <c r="R223" s="306"/>
      <c r="S223" s="189"/>
      <c r="T223" s="339"/>
      <c r="U223" s="187"/>
      <c r="V223" s="339"/>
      <c r="W223" s="362"/>
      <c r="X223" s="176"/>
      <c r="Y223" s="362"/>
      <c r="Z223" s="358"/>
      <c r="AA223" s="359"/>
      <c r="AB223" s="359"/>
      <c r="AC223" s="359"/>
      <c r="AD223" s="359"/>
      <c r="AE223" s="359"/>
      <c r="AF223" s="361"/>
      <c r="AG223" s="358"/>
    </row>
    <row r="224" spans="1:33" s="151" customFormat="1" hidden="1" x14ac:dyDescent="0.25">
      <c r="A224" s="556" t="s">
        <v>133</v>
      </c>
      <c r="B224" s="520"/>
      <c r="C224" s="520"/>
      <c r="D224" s="520"/>
      <c r="E224" s="520"/>
      <c r="F224" s="520"/>
      <c r="G224" s="520"/>
      <c r="H224" s="520"/>
      <c r="I224" s="520"/>
      <c r="J224" s="520"/>
      <c r="K224" s="520"/>
      <c r="L224" s="520"/>
      <c r="M224" s="520"/>
      <c r="N224" s="520"/>
      <c r="O224" s="520"/>
      <c r="P224" s="520"/>
      <c r="Q224" s="520"/>
      <c r="R224" s="520"/>
      <c r="S224" s="521"/>
      <c r="T224" s="186"/>
      <c r="U224" s="176"/>
      <c r="V224" s="176"/>
      <c r="W224" s="176"/>
      <c r="X224" s="176"/>
      <c r="Y224" s="176"/>
      <c r="Z224" s="178"/>
      <c r="AA224" s="178"/>
      <c r="AB224" s="178"/>
      <c r="AC224" s="178"/>
      <c r="AD224" s="178"/>
      <c r="AE224" s="178"/>
      <c r="AF224" s="178"/>
      <c r="AG224" s="178"/>
    </row>
    <row r="225" spans="1:33" s="151" customFormat="1" hidden="1" x14ac:dyDescent="0.25">
      <c r="A225" s="556" t="s">
        <v>84</v>
      </c>
      <c r="B225" s="520"/>
      <c r="C225" s="520"/>
      <c r="D225" s="520"/>
      <c r="E225" s="520"/>
      <c r="F225" s="520"/>
      <c r="G225" s="520"/>
      <c r="H225" s="520"/>
      <c r="I225" s="520"/>
      <c r="J225" s="520"/>
      <c r="K225" s="520"/>
      <c r="L225" s="520"/>
      <c r="M225" s="520"/>
      <c r="N225" s="520"/>
      <c r="O225" s="520"/>
      <c r="P225" s="520"/>
      <c r="Q225" s="520"/>
      <c r="R225" s="520"/>
      <c r="S225" s="521"/>
      <c r="T225" s="186"/>
      <c r="U225" s="176"/>
      <c r="V225" s="176"/>
      <c r="W225" s="176"/>
      <c r="X225" s="176"/>
      <c r="Y225" s="176"/>
      <c r="Z225" s="178"/>
      <c r="AA225" s="178"/>
      <c r="AB225" s="178"/>
      <c r="AC225" s="178"/>
      <c r="AD225" s="178"/>
      <c r="AE225" s="178"/>
      <c r="AF225" s="178"/>
      <c r="AG225" s="178"/>
    </row>
    <row r="226" spans="1:33" s="151" customFormat="1" hidden="1" x14ac:dyDescent="0.25">
      <c r="A226" s="556" t="s">
        <v>85</v>
      </c>
      <c r="B226" s="520"/>
      <c r="C226" s="520"/>
      <c r="D226" s="520"/>
      <c r="E226" s="520"/>
      <c r="F226" s="520"/>
      <c r="G226" s="520"/>
      <c r="H226" s="520"/>
      <c r="I226" s="520"/>
      <c r="J226" s="520"/>
      <c r="K226" s="520"/>
      <c r="L226" s="520"/>
      <c r="M226" s="557"/>
      <c r="N226" s="520"/>
      <c r="O226" s="520"/>
      <c r="P226" s="520"/>
      <c r="Q226" s="520"/>
      <c r="R226" s="520"/>
      <c r="S226" s="521"/>
      <c r="T226" s="186"/>
      <c r="U226" s="176"/>
      <c r="V226" s="176"/>
      <c r="W226" s="176"/>
      <c r="X226" s="176"/>
      <c r="Y226" s="176"/>
      <c r="Z226" s="178"/>
      <c r="AA226" s="178"/>
      <c r="AB226" s="178"/>
      <c r="AC226" s="178"/>
      <c r="AD226" s="178"/>
      <c r="AE226" s="178"/>
      <c r="AF226" s="178"/>
      <c r="AG226" s="178"/>
    </row>
    <row r="227" spans="1:33" s="151" customFormat="1" hidden="1" x14ac:dyDescent="0.25">
      <c r="A227" s="555"/>
      <c r="B227" s="555"/>
      <c r="C227" s="555"/>
      <c r="D227" s="555"/>
      <c r="E227" s="555"/>
      <c r="F227" s="555"/>
      <c r="G227" s="555"/>
      <c r="H227" s="555"/>
      <c r="I227" s="555"/>
      <c r="J227" s="555"/>
      <c r="K227" s="555"/>
      <c r="L227" s="555"/>
      <c r="M227" s="555"/>
      <c r="N227" s="555"/>
      <c r="O227" s="555"/>
      <c r="P227" s="555"/>
      <c r="Q227" s="555"/>
      <c r="R227" s="555"/>
      <c r="S227" s="555"/>
      <c r="T227" s="555"/>
      <c r="U227" s="555"/>
      <c r="V227" s="555"/>
      <c r="W227" s="555"/>
      <c r="X227" s="555"/>
      <c r="Y227" s="555"/>
      <c r="Z227" s="555"/>
      <c r="AA227" s="555"/>
      <c r="AB227" s="555"/>
      <c r="AC227" s="555"/>
      <c r="AD227" s="555"/>
      <c r="AE227" s="555"/>
      <c r="AF227" s="555"/>
      <c r="AG227" s="555"/>
    </row>
    <row r="228" spans="1:33" s="151" customFormat="1" hidden="1" x14ac:dyDescent="0.25">
      <c r="A228" s="232"/>
      <c r="B228" s="237"/>
      <c r="C228" s="178"/>
      <c r="D228" s="178"/>
      <c r="E228" s="178"/>
      <c r="F228" s="238"/>
      <c r="G228" s="238"/>
      <c r="H228" s="238"/>
      <c r="I228" s="238"/>
      <c r="J228" s="238"/>
      <c r="K228" s="175"/>
      <c r="L228" s="175"/>
      <c r="M228" s="196"/>
      <c r="N228" s="192"/>
      <c r="O228" s="192"/>
      <c r="P228" s="192"/>
      <c r="Q228" s="185"/>
      <c r="R228" s="185"/>
      <c r="S228" s="177"/>
      <c r="T228" s="182"/>
      <c r="U228" s="195"/>
      <c r="V228" s="179"/>
      <c r="W228" s="193"/>
      <c r="X228" s="194"/>
      <c r="Y228" s="193"/>
      <c r="Z228" s="178"/>
      <c r="AA228" s="239"/>
      <c r="AB228" s="239"/>
      <c r="AC228" s="239"/>
      <c r="AD228" s="239"/>
      <c r="AE228" s="239"/>
      <c r="AF228" s="239"/>
      <c r="AG228" s="240"/>
    </row>
    <row r="229" spans="1:33" s="151" customFormat="1" x14ac:dyDescent="0.25">
      <c r="A229" s="241" t="s">
        <v>63</v>
      </c>
      <c r="B229" s="242"/>
      <c r="C229" s="243"/>
      <c r="D229" s="244"/>
      <c r="E229" s="243"/>
      <c r="F229" s="197"/>
      <c r="G229" s="197"/>
      <c r="H229" s="197"/>
      <c r="I229" s="197"/>
      <c r="J229" s="197"/>
      <c r="K229" s="197"/>
      <c r="L229" s="197"/>
      <c r="M229" s="198"/>
      <c r="N229" s="197"/>
      <c r="O229" s="199" t="s">
        <v>64</v>
      </c>
      <c r="P229" s="197"/>
      <c r="Q229" s="197"/>
      <c r="R229" s="197"/>
      <c r="S229" s="200"/>
      <c r="T229" s="201">
        <v>2098613269.4400001</v>
      </c>
      <c r="U229" s="202"/>
      <c r="V229" s="202"/>
      <c r="W229" s="202"/>
      <c r="X229" s="202"/>
      <c r="Y229" s="202"/>
      <c r="Z229" s="240"/>
      <c r="AA229" s="240"/>
      <c r="AB229" s="240"/>
      <c r="AC229" s="240"/>
      <c r="AD229" s="240"/>
      <c r="AE229" s="240"/>
      <c r="AF229" s="240"/>
      <c r="AG229" s="240"/>
    </row>
    <row r="230" spans="1:33" x14ac:dyDescent="0.2">
      <c r="A230" s="149"/>
      <c r="B230" s="245"/>
      <c r="C230" s="149"/>
      <c r="D230" s="246"/>
      <c r="E230" s="149"/>
      <c r="F230" s="144"/>
      <c r="G230" s="144"/>
      <c r="H230" s="144"/>
      <c r="I230" s="144"/>
      <c r="J230" s="144"/>
      <c r="K230" s="144"/>
      <c r="L230" s="144"/>
      <c r="M230" s="136"/>
      <c r="N230" s="144"/>
      <c r="O230" s="146"/>
      <c r="P230" s="144"/>
      <c r="Q230" s="144"/>
      <c r="R230" s="144"/>
      <c r="S230" s="149"/>
      <c r="T230" s="150"/>
      <c r="U230" s="158"/>
      <c r="V230" s="158"/>
      <c r="W230" s="158"/>
      <c r="X230" s="158"/>
      <c r="Y230" s="158"/>
      <c r="Z230" s="247"/>
      <c r="AA230" s="247"/>
      <c r="AB230" s="247"/>
      <c r="AC230" s="247"/>
      <c r="AD230" s="247"/>
      <c r="AE230" s="247"/>
      <c r="AF230" s="247"/>
      <c r="AG230" s="247"/>
    </row>
    <row r="231" spans="1:33" x14ac:dyDescent="0.2">
      <c r="A231" s="149"/>
      <c r="B231" s="245"/>
      <c r="C231" s="149"/>
      <c r="D231" s="246"/>
      <c r="E231" s="149"/>
      <c r="F231" s="144"/>
      <c r="G231" s="144"/>
      <c r="H231" s="144"/>
      <c r="I231" s="144"/>
      <c r="J231" s="144"/>
      <c r="K231" s="144"/>
      <c r="L231" s="144"/>
      <c r="M231" s="136"/>
      <c r="N231" s="144"/>
      <c r="O231" s="146"/>
      <c r="P231" s="144"/>
      <c r="Q231" s="144"/>
      <c r="R231" s="144"/>
      <c r="S231" s="149"/>
      <c r="T231" s="150"/>
      <c r="U231" s="158"/>
      <c r="V231" s="158"/>
      <c r="W231" s="158"/>
      <c r="X231" s="158"/>
      <c r="Y231" s="158"/>
      <c r="Z231" s="247"/>
      <c r="AA231" s="247"/>
      <c r="AB231" s="247"/>
      <c r="AC231" s="247"/>
      <c r="AD231" s="247"/>
      <c r="AE231" s="247"/>
      <c r="AF231" s="247"/>
      <c r="AG231" s="247"/>
    </row>
    <row r="232" spans="1:33" x14ac:dyDescent="0.2">
      <c r="A232" s="149"/>
      <c r="B232" s="245"/>
      <c r="C232" s="149"/>
      <c r="D232" s="246"/>
      <c r="E232" s="149"/>
      <c r="F232" s="144"/>
      <c r="G232" s="144"/>
      <c r="H232" s="144"/>
      <c r="I232" s="144"/>
      <c r="J232" s="144"/>
      <c r="K232" s="144"/>
      <c r="L232" s="144"/>
      <c r="M232" s="136"/>
      <c r="N232" s="144"/>
      <c r="O232" s="146"/>
      <c r="P232" s="144"/>
      <c r="Q232" s="144"/>
      <c r="R232" s="144"/>
      <c r="S232" s="149"/>
      <c r="T232" s="150"/>
      <c r="U232" s="158"/>
      <c r="V232" s="158"/>
      <c r="W232" s="158"/>
      <c r="X232" s="158"/>
      <c r="Y232" s="158"/>
      <c r="Z232" s="247"/>
      <c r="AA232" s="247"/>
      <c r="AB232" s="247"/>
      <c r="AC232" s="247"/>
      <c r="AD232" s="247"/>
      <c r="AE232" s="247"/>
      <c r="AF232" s="247"/>
      <c r="AG232" s="247"/>
    </row>
    <row r="233" spans="1:33" x14ac:dyDescent="0.2">
      <c r="A233" s="135"/>
      <c r="B233" s="249"/>
      <c r="C233" s="135"/>
      <c r="D233" s="246"/>
      <c r="E233" s="135"/>
      <c r="F233" s="140"/>
      <c r="G233" s="140"/>
      <c r="H233" s="140"/>
      <c r="I233" s="140"/>
      <c r="J233" s="140"/>
      <c r="K233" s="140"/>
      <c r="L233" s="140"/>
      <c r="M233" s="136"/>
      <c r="N233" s="140"/>
      <c r="O233" s="140"/>
      <c r="P233" s="140"/>
      <c r="Q233" s="140"/>
      <c r="R233" s="140"/>
      <c r="S233" s="135"/>
      <c r="T233" s="152"/>
      <c r="U233" s="152"/>
      <c r="V233" s="152"/>
      <c r="W233" s="152"/>
      <c r="X233" s="152"/>
      <c r="Y233" s="152"/>
      <c r="Z233" s="135"/>
      <c r="AA233" s="135"/>
      <c r="AB233" s="135"/>
      <c r="AC233" s="135"/>
      <c r="AD233" s="135"/>
      <c r="AE233" s="135"/>
      <c r="AF233" s="135"/>
      <c r="AG233" s="135"/>
    </row>
    <row r="234" spans="1:33" ht="17.5" x14ac:dyDescent="0.35">
      <c r="A234" s="248"/>
      <c r="B234" s="250"/>
      <c r="C234" s="251" t="s">
        <v>25</v>
      </c>
      <c r="D234" s="252"/>
      <c r="E234" s="164"/>
      <c r="F234" s="162"/>
      <c r="G234" s="162"/>
      <c r="H234" s="162"/>
      <c r="I234" s="162"/>
      <c r="J234" s="167"/>
      <c r="K234" s="162"/>
      <c r="L234" s="162"/>
      <c r="M234" s="163"/>
      <c r="N234" s="162"/>
      <c r="O234" s="162"/>
      <c r="P234" s="162"/>
      <c r="Q234" s="162"/>
      <c r="R234" s="162"/>
      <c r="S234" s="164"/>
      <c r="T234" s="165" t="s">
        <v>26</v>
      </c>
      <c r="U234" s="166"/>
      <c r="V234" s="166"/>
      <c r="W234" s="166"/>
      <c r="X234" s="166"/>
      <c r="Y234" s="166"/>
      <c r="Z234" s="253"/>
      <c r="AA234" s="254" t="s">
        <v>27</v>
      </c>
      <c r="AB234" s="255"/>
      <c r="AC234" s="256"/>
      <c r="AD234" s="135"/>
      <c r="AE234" s="248"/>
      <c r="AF234" s="248"/>
      <c r="AG234" s="248"/>
    </row>
    <row r="235" spans="1:33" ht="17.5" x14ac:dyDescent="0.35">
      <c r="A235" s="248"/>
      <c r="B235" s="250"/>
      <c r="C235" s="251"/>
      <c r="D235" s="252"/>
      <c r="E235" s="164"/>
      <c r="F235" s="162"/>
      <c r="G235" s="162"/>
      <c r="H235" s="162"/>
      <c r="I235" s="162"/>
      <c r="J235" s="167"/>
      <c r="K235" s="162"/>
      <c r="L235" s="162"/>
      <c r="M235" s="163"/>
      <c r="N235" s="162"/>
      <c r="O235" s="162"/>
      <c r="P235" s="162"/>
      <c r="Q235" s="162"/>
      <c r="R235" s="162"/>
      <c r="S235" s="164"/>
      <c r="T235" s="165"/>
      <c r="U235" s="166"/>
      <c r="V235" s="166"/>
      <c r="W235" s="166"/>
      <c r="X235" s="166"/>
      <c r="Y235" s="166"/>
      <c r="Z235" s="253"/>
      <c r="AA235" s="254"/>
      <c r="AB235" s="255"/>
      <c r="AC235" s="256"/>
      <c r="AD235" s="135"/>
      <c r="AE235" s="248"/>
      <c r="AF235" s="248"/>
      <c r="AG235" s="248"/>
    </row>
    <row r="236" spans="1:33" ht="17.5" x14ac:dyDescent="0.35">
      <c r="A236" s="248"/>
      <c r="B236" s="250"/>
      <c r="C236" s="251"/>
      <c r="D236" s="252"/>
      <c r="E236" s="251"/>
      <c r="F236" s="167"/>
      <c r="G236" s="167"/>
      <c r="H236" s="167"/>
      <c r="I236" s="167"/>
      <c r="J236" s="167"/>
      <c r="K236" s="167"/>
      <c r="L236" s="168"/>
      <c r="M236" s="163"/>
      <c r="N236" s="162"/>
      <c r="O236" s="162"/>
      <c r="P236" s="162"/>
      <c r="Q236" s="162"/>
      <c r="R236" s="162"/>
      <c r="S236" s="164"/>
      <c r="T236" s="169"/>
      <c r="U236" s="166"/>
      <c r="V236" s="166"/>
      <c r="W236" s="170"/>
      <c r="X236" s="166"/>
      <c r="Y236" s="166"/>
      <c r="Z236" s="253"/>
      <c r="AA236" s="251"/>
      <c r="AB236" s="257"/>
      <c r="AC236" s="256"/>
      <c r="AD236" s="135"/>
      <c r="AE236" s="248"/>
      <c r="AF236" s="248"/>
      <c r="AG236" s="248"/>
    </row>
    <row r="237" spans="1:33" ht="17.5" x14ac:dyDescent="0.35">
      <c r="A237" s="248"/>
      <c r="B237" s="250"/>
      <c r="C237" s="251" t="s">
        <v>35</v>
      </c>
      <c r="D237" s="252"/>
      <c r="E237" s="251"/>
      <c r="F237" s="167"/>
      <c r="G237" s="167"/>
      <c r="H237" s="167"/>
      <c r="I237" s="167"/>
      <c r="J237" s="167"/>
      <c r="K237" s="167"/>
      <c r="L237" s="167"/>
      <c r="M237" s="163"/>
      <c r="N237" s="162"/>
      <c r="O237" s="162"/>
      <c r="P237" s="162"/>
      <c r="Q237" s="162"/>
      <c r="R237" s="162"/>
      <c r="S237" s="164"/>
      <c r="T237" s="171" t="s">
        <v>160</v>
      </c>
      <c r="U237" s="172"/>
      <c r="V237" s="166"/>
      <c r="W237" s="166"/>
      <c r="X237" s="166"/>
      <c r="Y237" s="166"/>
      <c r="Z237" s="253"/>
      <c r="AA237" s="251" t="s">
        <v>161</v>
      </c>
      <c r="AB237" s="255"/>
      <c r="AC237" s="256"/>
      <c r="AD237" s="135"/>
      <c r="AE237" s="248"/>
      <c r="AF237" s="248"/>
      <c r="AG237" s="248"/>
    </row>
    <row r="238" spans="1:33" ht="17.5" x14ac:dyDescent="0.35">
      <c r="A238" s="248"/>
      <c r="B238" s="250"/>
      <c r="C238" s="164" t="s">
        <v>28</v>
      </c>
      <c r="D238" s="252"/>
      <c r="E238" s="164"/>
      <c r="F238" s="162"/>
      <c r="G238" s="162"/>
      <c r="H238" s="162"/>
      <c r="I238" s="162"/>
      <c r="J238" s="258"/>
      <c r="K238" s="162"/>
      <c r="L238" s="162"/>
      <c r="M238" s="163"/>
      <c r="N238" s="162"/>
      <c r="O238" s="162"/>
      <c r="P238" s="162"/>
      <c r="Q238" s="162"/>
      <c r="R238" s="162"/>
      <c r="S238" s="164"/>
      <c r="T238" s="173" t="s">
        <v>29</v>
      </c>
      <c r="U238" s="166"/>
      <c r="V238" s="166"/>
      <c r="W238" s="166"/>
      <c r="X238" s="166"/>
      <c r="Y238" s="166"/>
      <c r="Z238" s="253"/>
      <c r="AA238" s="164" t="s">
        <v>30</v>
      </c>
      <c r="AB238" s="255"/>
      <c r="AC238" s="256"/>
      <c r="AD238" s="135"/>
      <c r="AE238" s="248"/>
      <c r="AF238" s="248"/>
      <c r="AG238" s="248"/>
    </row>
    <row r="239" spans="1:33" x14ac:dyDescent="0.2">
      <c r="A239" s="135"/>
      <c r="B239" s="249"/>
      <c r="C239" s="135"/>
      <c r="D239" s="246"/>
      <c r="E239" s="135"/>
      <c r="F239" s="140"/>
      <c r="G239" s="140"/>
      <c r="H239" s="140"/>
      <c r="I239" s="140"/>
      <c r="J239" s="140"/>
      <c r="K239" s="140"/>
      <c r="L239" s="140"/>
      <c r="M239" s="136"/>
      <c r="N239" s="140"/>
      <c r="O239" s="140"/>
      <c r="P239" s="140"/>
      <c r="Q239" s="140"/>
      <c r="R239" s="140"/>
      <c r="S239" s="135"/>
      <c r="T239" s="152"/>
      <c r="U239" s="152"/>
      <c r="V239" s="152"/>
      <c r="W239" s="152"/>
      <c r="X239" s="152"/>
      <c r="Y239" s="152"/>
      <c r="Z239" s="135"/>
      <c r="AA239" s="135"/>
      <c r="AB239" s="135"/>
      <c r="AC239" s="135"/>
      <c r="AD239" s="135"/>
      <c r="AE239" s="135"/>
      <c r="AF239" s="135"/>
      <c r="AG239" s="135"/>
    </row>
    <row r="240" spans="1:33" x14ac:dyDescent="0.2">
      <c r="A240" s="135"/>
      <c r="B240" s="249"/>
      <c r="C240" s="135"/>
      <c r="D240" s="246"/>
      <c r="E240" s="135"/>
      <c r="F240" s="140"/>
      <c r="G240" s="140"/>
      <c r="H240" s="140"/>
      <c r="I240" s="140"/>
      <c r="J240" s="140"/>
      <c r="K240" s="140"/>
      <c r="L240" s="140"/>
      <c r="M240" s="680"/>
      <c r="N240" s="140"/>
      <c r="O240" s="140"/>
      <c r="P240" s="140"/>
      <c r="Q240" s="140"/>
      <c r="R240" s="140"/>
      <c r="S240" s="135"/>
      <c r="T240" s="152"/>
      <c r="U240" s="152"/>
      <c r="V240" s="152"/>
      <c r="W240" s="152"/>
      <c r="X240" s="152"/>
      <c r="Y240" s="152"/>
      <c r="Z240" s="135"/>
      <c r="AA240" s="135"/>
      <c r="AB240" s="135"/>
      <c r="AC240" s="135"/>
      <c r="AD240" s="135"/>
      <c r="AE240" s="135"/>
      <c r="AF240" s="135"/>
      <c r="AG240" s="135"/>
    </row>
    <row r="241" spans="1:33" x14ac:dyDescent="0.2">
      <c r="A241" s="135"/>
      <c r="B241" s="249"/>
      <c r="C241" s="135"/>
      <c r="D241" s="246"/>
      <c r="E241" s="135"/>
      <c r="F241" s="140"/>
      <c r="G241" s="140"/>
      <c r="H241" s="140"/>
      <c r="I241" s="140"/>
      <c r="J241" s="140"/>
      <c r="K241" s="140"/>
      <c r="L241" s="140"/>
      <c r="M241" s="136"/>
      <c r="N241" s="140"/>
      <c r="O241" s="140"/>
      <c r="P241" s="140"/>
      <c r="Q241" s="140"/>
      <c r="R241" s="140"/>
      <c r="S241" s="135"/>
      <c r="T241" s="152"/>
      <c r="U241" s="152"/>
      <c r="V241" s="152"/>
      <c r="W241" s="152"/>
      <c r="X241" s="152"/>
      <c r="Y241" s="152"/>
      <c r="Z241" s="135"/>
      <c r="AA241" s="135"/>
      <c r="AB241" s="135"/>
      <c r="AC241" s="135"/>
      <c r="AD241" s="135"/>
      <c r="AE241" s="135"/>
      <c r="AF241" s="135"/>
      <c r="AG241" s="135"/>
    </row>
    <row r="242" spans="1:33" x14ac:dyDescent="0.2">
      <c r="A242" s="135"/>
      <c r="B242" s="249"/>
      <c r="C242" s="135"/>
      <c r="D242" s="246"/>
      <c r="E242" s="135"/>
      <c r="F242" s="140"/>
      <c r="G242" s="140"/>
      <c r="H242" s="140"/>
      <c r="I242" s="140"/>
      <c r="J242" s="140"/>
      <c r="K242" s="140"/>
      <c r="L242" s="140"/>
      <c r="M242" s="136"/>
      <c r="N242" s="140"/>
      <c r="O242" s="140"/>
      <c r="P242" s="140"/>
      <c r="Q242" s="140"/>
      <c r="R242" s="140"/>
      <c r="S242" s="135"/>
      <c r="T242" s="152"/>
      <c r="U242" s="152"/>
      <c r="V242" s="152"/>
      <c r="W242" s="152"/>
      <c r="X242" s="152"/>
      <c r="Y242" s="152"/>
      <c r="Z242" s="135"/>
      <c r="AA242" s="135"/>
      <c r="AB242" s="135"/>
      <c r="AC242" s="135"/>
      <c r="AD242" s="135"/>
      <c r="AE242" s="135"/>
      <c r="AF242" s="135"/>
      <c r="AG242" s="135"/>
    </row>
    <row r="243" spans="1:33" x14ac:dyDescent="0.3">
      <c r="A243" s="151"/>
      <c r="B243" s="259"/>
      <c r="C243" s="151"/>
      <c r="D243" s="260"/>
      <c r="E243" s="151"/>
      <c r="F243" s="145"/>
      <c r="G243" s="145"/>
      <c r="H243" s="145"/>
      <c r="I243" s="145"/>
      <c r="J243" s="145"/>
      <c r="Z243" s="151"/>
      <c r="AA243" s="151"/>
      <c r="AB243" s="151"/>
      <c r="AC243" s="151"/>
      <c r="AD243" s="151"/>
      <c r="AE243" s="151"/>
      <c r="AF243" s="151"/>
      <c r="AG243" s="151"/>
    </row>
    <row r="244" spans="1:33" x14ac:dyDescent="0.3">
      <c r="A244" s="151"/>
      <c r="B244" s="259"/>
      <c r="C244" s="151"/>
      <c r="D244" s="260"/>
      <c r="E244" s="151"/>
      <c r="F244" s="145"/>
      <c r="G244" s="145"/>
      <c r="H244" s="145"/>
      <c r="I244" s="145"/>
      <c r="J244" s="145"/>
      <c r="Z244" s="151"/>
      <c r="AA244" s="151"/>
      <c r="AB244" s="151"/>
      <c r="AC244" s="151"/>
      <c r="AD244" s="151"/>
      <c r="AE244" s="151"/>
      <c r="AF244" s="151"/>
      <c r="AG244" s="151"/>
    </row>
    <row r="245" spans="1:33" x14ac:dyDescent="0.3">
      <c r="A245" s="151"/>
      <c r="B245" s="259"/>
      <c r="C245" s="151"/>
      <c r="D245" s="260"/>
      <c r="E245" s="151"/>
      <c r="F245" s="145"/>
      <c r="G245" s="145"/>
      <c r="H245" s="145"/>
      <c r="I245" s="145"/>
      <c r="J245" s="145"/>
      <c r="Z245" s="151"/>
      <c r="AA245" s="151"/>
      <c r="AB245" s="151"/>
      <c r="AC245" s="151"/>
      <c r="AD245" s="151"/>
      <c r="AE245" s="151"/>
      <c r="AF245" s="151"/>
      <c r="AG245" s="151"/>
    </row>
    <row r="246" spans="1:33" x14ac:dyDescent="0.3">
      <c r="A246" s="151"/>
      <c r="B246" s="259"/>
      <c r="C246" s="151"/>
      <c r="D246" s="260"/>
      <c r="E246" s="151"/>
      <c r="F246" s="145"/>
      <c r="G246" s="145"/>
      <c r="H246" s="145"/>
      <c r="I246" s="145"/>
      <c r="J246" s="145"/>
      <c r="Z246" s="151"/>
      <c r="AA246" s="151"/>
      <c r="AB246" s="151"/>
      <c r="AC246" s="151"/>
      <c r="AD246" s="151"/>
      <c r="AE246" s="151"/>
      <c r="AF246" s="151"/>
      <c r="AG246" s="151"/>
    </row>
    <row r="247" spans="1:33" x14ac:dyDescent="0.3">
      <c r="A247" s="151"/>
      <c r="B247" s="259"/>
      <c r="C247" s="151"/>
      <c r="D247" s="260"/>
      <c r="E247" s="151"/>
      <c r="F247" s="145"/>
      <c r="G247" s="145"/>
      <c r="H247" s="145"/>
      <c r="I247" s="145"/>
      <c r="J247" s="145"/>
      <c r="Z247" s="151"/>
      <c r="AA247" s="151"/>
      <c r="AB247" s="151"/>
      <c r="AC247" s="151"/>
      <c r="AD247" s="151"/>
      <c r="AE247" s="151"/>
      <c r="AF247" s="151"/>
      <c r="AG247" s="151"/>
    </row>
    <row r="248" spans="1:33" x14ac:dyDescent="0.3">
      <c r="A248" s="151"/>
      <c r="B248" s="259"/>
      <c r="C248" s="151"/>
      <c r="D248" s="260"/>
      <c r="E248" s="151"/>
      <c r="F248" s="145"/>
      <c r="G248" s="145"/>
      <c r="H248" s="145"/>
      <c r="I248" s="145"/>
      <c r="J248" s="145"/>
      <c r="Z248" s="151"/>
      <c r="AA248" s="151"/>
      <c r="AB248" s="151"/>
      <c r="AC248" s="151"/>
      <c r="AD248" s="151"/>
      <c r="AE248" s="151"/>
      <c r="AF248" s="151"/>
      <c r="AG248" s="151"/>
    </row>
    <row r="249" spans="1:33" x14ac:dyDescent="0.3">
      <c r="A249" s="151"/>
      <c r="B249" s="259"/>
      <c r="C249" s="151"/>
      <c r="D249" s="260"/>
      <c r="E249" s="151"/>
      <c r="F249" s="145"/>
      <c r="G249" s="145"/>
      <c r="H249" s="145"/>
      <c r="I249" s="145"/>
      <c r="J249" s="145"/>
      <c r="Z249" s="151"/>
      <c r="AA249" s="151"/>
      <c r="AB249" s="151"/>
      <c r="AC249" s="151"/>
      <c r="AD249" s="151"/>
      <c r="AE249" s="151"/>
      <c r="AF249" s="151"/>
      <c r="AG249" s="151"/>
    </row>
    <row r="250" spans="1:33" x14ac:dyDescent="0.3">
      <c r="A250" s="151"/>
      <c r="B250" s="259"/>
      <c r="C250" s="151"/>
      <c r="D250" s="260"/>
      <c r="E250" s="151"/>
      <c r="F250" s="145"/>
      <c r="G250" s="145"/>
      <c r="H250" s="145"/>
      <c r="I250" s="145"/>
      <c r="J250" s="145"/>
      <c r="Z250" s="151"/>
      <c r="AA250" s="151"/>
      <c r="AB250" s="151"/>
      <c r="AC250" s="151"/>
      <c r="AD250" s="151"/>
      <c r="AE250" s="151"/>
      <c r="AF250" s="151"/>
      <c r="AG250" s="151"/>
    </row>
    <row r="251" spans="1:33" x14ac:dyDescent="0.3">
      <c r="A251" s="151"/>
      <c r="B251" s="259"/>
      <c r="C251" s="151"/>
      <c r="D251" s="260"/>
      <c r="E251" s="151"/>
      <c r="F251" s="145"/>
      <c r="G251" s="145"/>
      <c r="H251" s="145"/>
      <c r="I251" s="145"/>
      <c r="J251" s="145"/>
      <c r="Z251" s="151"/>
      <c r="AA251" s="151"/>
      <c r="AB251" s="151"/>
      <c r="AC251" s="151"/>
      <c r="AD251" s="151"/>
      <c r="AE251" s="151"/>
      <c r="AF251" s="151"/>
      <c r="AG251" s="151"/>
    </row>
    <row r="252" spans="1:33" x14ac:dyDescent="0.3">
      <c r="A252" s="151"/>
      <c r="B252" s="259"/>
      <c r="C252" s="151"/>
      <c r="D252" s="260"/>
      <c r="E252" s="151"/>
      <c r="F252" s="145"/>
      <c r="G252" s="145"/>
      <c r="H252" s="145"/>
      <c r="I252" s="145"/>
      <c r="J252" s="145"/>
      <c r="Z252" s="151"/>
      <c r="AA252" s="151"/>
      <c r="AB252" s="151"/>
      <c r="AC252" s="151"/>
      <c r="AD252" s="151"/>
      <c r="AE252" s="151"/>
      <c r="AF252" s="151"/>
      <c r="AG252" s="151"/>
    </row>
    <row r="253" spans="1:33" x14ac:dyDescent="0.3">
      <c r="A253" s="151"/>
      <c r="B253" s="259"/>
      <c r="C253" s="151"/>
      <c r="D253" s="260"/>
      <c r="E253" s="151"/>
      <c r="F253" s="145"/>
      <c r="G253" s="145"/>
      <c r="H253" s="145"/>
      <c r="I253" s="145"/>
      <c r="J253" s="145"/>
      <c r="Z253" s="151"/>
      <c r="AA253" s="151"/>
      <c r="AB253" s="151"/>
      <c r="AC253" s="151"/>
      <c r="AD253" s="151"/>
      <c r="AE253" s="151"/>
      <c r="AF253" s="151"/>
      <c r="AG253" s="151"/>
    </row>
  </sheetData>
  <mergeCells count="414">
    <mergeCell ref="Z218:Z219"/>
    <mergeCell ref="A218:A219"/>
    <mergeCell ref="AA218:AA219"/>
    <mergeCell ref="AB218:AB219"/>
    <mergeCell ref="AC218:AC219"/>
    <mergeCell ref="AD218:AD219"/>
    <mergeCell ref="AE218:AE219"/>
    <mergeCell ref="Z150:Z151"/>
    <mergeCell ref="AA150:AA151"/>
    <mergeCell ref="AB150:AB151"/>
    <mergeCell ref="AC150:AC151"/>
    <mergeCell ref="AD150:AD151"/>
    <mergeCell ref="AE150:AE151"/>
    <mergeCell ref="A150:A151"/>
    <mergeCell ref="C150:C151"/>
    <mergeCell ref="D150:D151"/>
    <mergeCell ref="E150:E151"/>
    <mergeCell ref="F150:F151"/>
    <mergeCell ref="G150:G151"/>
    <mergeCell ref="H150:H151"/>
    <mergeCell ref="I150:I151"/>
    <mergeCell ref="J150:J151"/>
    <mergeCell ref="K150:K151"/>
    <mergeCell ref="L150:L151"/>
    <mergeCell ref="AF150:AF151"/>
    <mergeCell ref="AG150:AG151"/>
    <mergeCell ref="Z216:Z217"/>
    <mergeCell ref="AA216:AA217"/>
    <mergeCell ref="AB216:AB217"/>
    <mergeCell ref="AC216:AC217"/>
    <mergeCell ref="AD216:AD217"/>
    <mergeCell ref="AE216:AE217"/>
    <mergeCell ref="AF216:AF217"/>
    <mergeCell ref="AG216:AG217"/>
    <mergeCell ref="AF203:AF206"/>
    <mergeCell ref="AG203:AG206"/>
    <mergeCell ref="Z195:Z201"/>
    <mergeCell ref="AA195:AA201"/>
    <mergeCell ref="AB195:AB201"/>
    <mergeCell ref="AC195:AC201"/>
    <mergeCell ref="AD195:AD201"/>
    <mergeCell ref="AE195:AE201"/>
    <mergeCell ref="Z192:Z194"/>
    <mergeCell ref="AA192:AA194"/>
    <mergeCell ref="AB192:AB194"/>
    <mergeCell ref="AC192:AC194"/>
    <mergeCell ref="AD192:AD194"/>
    <mergeCell ref="AE192:AE194"/>
    <mergeCell ref="N150:N151"/>
    <mergeCell ref="P150:P151"/>
    <mergeCell ref="O150:O151"/>
    <mergeCell ref="M150:M151"/>
    <mergeCell ref="S150:S151"/>
    <mergeCell ref="I216:I217"/>
    <mergeCell ref="J216:J217"/>
    <mergeCell ref="M216:M217"/>
    <mergeCell ref="N216:N217"/>
    <mergeCell ref="O216:O217"/>
    <mergeCell ref="P216:P217"/>
    <mergeCell ref="Q216:Q217"/>
    <mergeCell ref="R216:R217"/>
    <mergeCell ref="S216:S217"/>
    <mergeCell ref="K216:K217"/>
    <mergeCell ref="L216:L217"/>
    <mergeCell ref="Q150:Q151"/>
    <mergeCell ref="R150:R151"/>
    <mergeCell ref="L214:L215"/>
    <mergeCell ref="M214:M215"/>
    <mergeCell ref="N214:N215"/>
    <mergeCell ref="O214:O215"/>
    <mergeCell ref="P214:P215"/>
    <mergeCell ref="Q214:Q215"/>
    <mergeCell ref="A216:A217"/>
    <mergeCell ref="C216:C217"/>
    <mergeCell ref="D216:D217"/>
    <mergeCell ref="E216:E217"/>
    <mergeCell ref="F216:F217"/>
    <mergeCell ref="H216:H217"/>
    <mergeCell ref="E209:E213"/>
    <mergeCell ref="D209:D213"/>
    <mergeCell ref="G216:G217"/>
    <mergeCell ref="C214:C215"/>
    <mergeCell ref="D214:D215"/>
    <mergeCell ref="E214:E215"/>
    <mergeCell ref="F214:F215"/>
    <mergeCell ref="G214:G215"/>
    <mergeCell ref="H214:H215"/>
    <mergeCell ref="AF192:AF194"/>
    <mergeCell ref="AG192:AG194"/>
    <mergeCell ref="AF195:AF201"/>
    <mergeCell ref="AA214:AA215"/>
    <mergeCell ref="AB214:AB215"/>
    <mergeCell ref="AC214:AC215"/>
    <mergeCell ref="AD214:AD215"/>
    <mergeCell ref="AE214:AE215"/>
    <mergeCell ref="AF207:AF208"/>
    <mergeCell ref="AF209:AF213"/>
    <mergeCell ref="AG209:AG213"/>
    <mergeCell ref="AG207:AG208"/>
    <mergeCell ref="AF214:AF215"/>
    <mergeCell ref="AG214:AG215"/>
    <mergeCell ref="AE207:AE208"/>
    <mergeCell ref="AA209:AA213"/>
    <mergeCell ref="AB209:AB213"/>
    <mergeCell ref="AC209:AC213"/>
    <mergeCell ref="AD209:AD213"/>
    <mergeCell ref="AE209:AE213"/>
    <mergeCell ref="F209:F213"/>
    <mergeCell ref="G209:G213"/>
    <mergeCell ref="H209:H213"/>
    <mergeCell ref="I209:I213"/>
    <mergeCell ref="J209:J213"/>
    <mergeCell ref="K209:K210"/>
    <mergeCell ref="C209:C213"/>
    <mergeCell ref="A214:A215"/>
    <mergeCell ref="Z209:Z213"/>
    <mergeCell ref="L209:L210"/>
    <mergeCell ref="M209:M210"/>
    <mergeCell ref="N209:N210"/>
    <mergeCell ref="O209:O210"/>
    <mergeCell ref="P209:P210"/>
    <mergeCell ref="Q209:Q210"/>
    <mergeCell ref="R209:R210"/>
    <mergeCell ref="S209:S210"/>
    <mergeCell ref="A152:S152"/>
    <mergeCell ref="A153:S153"/>
    <mergeCell ref="A154:S154"/>
    <mergeCell ref="M165:M185"/>
    <mergeCell ref="Z207:Z208"/>
    <mergeCell ref="AA207:AA208"/>
    <mergeCell ref="AB207:AB208"/>
    <mergeCell ref="AC207:AC208"/>
    <mergeCell ref="AD207:AD208"/>
    <mergeCell ref="A186:A191"/>
    <mergeCell ref="A192:A194"/>
    <mergeCell ref="AB186:AB191"/>
    <mergeCell ref="AC186:AC191"/>
    <mergeCell ref="AD186:AD191"/>
    <mergeCell ref="AA203:AA206"/>
    <mergeCell ref="AB203:AB206"/>
    <mergeCell ref="AC203:AC206"/>
    <mergeCell ref="AD203:AD206"/>
    <mergeCell ref="AC146:AC147"/>
    <mergeCell ref="AD146:AD147"/>
    <mergeCell ref="AE146:AE147"/>
    <mergeCell ref="Z116:Z117"/>
    <mergeCell ref="AA116:AA117"/>
    <mergeCell ref="AB116:AB117"/>
    <mergeCell ref="AC116:AC117"/>
    <mergeCell ref="AD116:AD117"/>
    <mergeCell ref="AE116:AE117"/>
    <mergeCell ref="Z118:Z119"/>
    <mergeCell ref="AA118:AA119"/>
    <mergeCell ref="AB118:AB119"/>
    <mergeCell ref="AC118:AC119"/>
    <mergeCell ref="AD118:AD119"/>
    <mergeCell ref="AE118:AE119"/>
    <mergeCell ref="Z148:Z149"/>
    <mergeCell ref="AA148:AA149"/>
    <mergeCell ref="AB148:AB149"/>
    <mergeCell ref="AC148:AC149"/>
    <mergeCell ref="AD148:AD149"/>
    <mergeCell ref="AE148:AE149"/>
    <mergeCell ref="M121:M122"/>
    <mergeCell ref="M123:M143"/>
    <mergeCell ref="N123:N143"/>
    <mergeCell ref="N121:N122"/>
    <mergeCell ref="O121:O122"/>
    <mergeCell ref="O123:O143"/>
    <mergeCell ref="P121:P122"/>
    <mergeCell ref="P123:P143"/>
    <mergeCell ref="Q121:Q122"/>
    <mergeCell ref="Z144:Z145"/>
    <mergeCell ref="AA144:AA145"/>
    <mergeCell ref="AB144:AB145"/>
    <mergeCell ref="AC144:AC145"/>
    <mergeCell ref="AD144:AD145"/>
    <mergeCell ref="AE144:AE145"/>
    <mergeCell ref="Z146:Z147"/>
    <mergeCell ref="AA146:AA147"/>
    <mergeCell ref="AB146:AB147"/>
    <mergeCell ref="AF121:AF143"/>
    <mergeCell ref="AG121:AG143"/>
    <mergeCell ref="A121:A143"/>
    <mergeCell ref="C121:C122"/>
    <mergeCell ref="D121:D122"/>
    <mergeCell ref="E121:E143"/>
    <mergeCell ref="F121:F143"/>
    <mergeCell ref="G121:G143"/>
    <mergeCell ref="H121:H143"/>
    <mergeCell ref="I121:I143"/>
    <mergeCell ref="J121:J143"/>
    <mergeCell ref="S121:S143"/>
    <mergeCell ref="AE121:AE143"/>
    <mergeCell ref="V123:V143"/>
    <mergeCell ref="W123:W143"/>
    <mergeCell ref="X123:X143"/>
    <mergeCell ref="Y123:Y143"/>
    <mergeCell ref="T121:T122"/>
    <mergeCell ref="U121:U122"/>
    <mergeCell ref="T123:T143"/>
    <mergeCell ref="U123:U143"/>
    <mergeCell ref="W121:W122"/>
    <mergeCell ref="X121:X122"/>
    <mergeCell ref="A118:A119"/>
    <mergeCell ref="Z121:Z143"/>
    <mergeCell ref="AA121:AA143"/>
    <mergeCell ref="AB121:AB143"/>
    <mergeCell ref="AC121:AC143"/>
    <mergeCell ref="AD121:AD143"/>
    <mergeCell ref="C123:C143"/>
    <mergeCell ref="D123:D143"/>
    <mergeCell ref="L121:L122"/>
    <mergeCell ref="L123:L143"/>
    <mergeCell ref="AF43:AF84"/>
    <mergeCell ref="AG43:AG84"/>
    <mergeCell ref="A157:A159"/>
    <mergeCell ref="Y157:Y159"/>
    <mergeCell ref="Z157:Z159"/>
    <mergeCell ref="AA157:AA159"/>
    <mergeCell ref="AB157:AB159"/>
    <mergeCell ref="AC157:AC159"/>
    <mergeCell ref="AD157:AD159"/>
    <mergeCell ref="AE157:AE159"/>
    <mergeCell ref="AF157:AF159"/>
    <mergeCell ref="S158:S159"/>
    <mergeCell ref="AA43:AA84"/>
    <mergeCell ref="AB43:AB84"/>
    <mergeCell ref="AC43:AC84"/>
    <mergeCell ref="AD43:AD84"/>
    <mergeCell ref="AE43:AE84"/>
    <mergeCell ref="A43:A84"/>
    <mergeCell ref="W43:W84"/>
    <mergeCell ref="Y43:Y84"/>
    <mergeCell ref="Z43:Z84"/>
    <mergeCell ref="A112:A113"/>
    <mergeCell ref="A114:A115"/>
    <mergeCell ref="A116:A117"/>
    <mergeCell ref="AF29:AF32"/>
    <mergeCell ref="W30:W32"/>
    <mergeCell ref="Y30:Y32"/>
    <mergeCell ref="C30:C32"/>
    <mergeCell ref="D30:D32"/>
    <mergeCell ref="E30:E32"/>
    <mergeCell ref="F30:F32"/>
    <mergeCell ref="G30:G32"/>
    <mergeCell ref="H30:H32"/>
    <mergeCell ref="I30:I32"/>
    <mergeCell ref="J30:J32"/>
    <mergeCell ref="K30:K32"/>
    <mergeCell ref="L30:L32"/>
    <mergeCell ref="M30:M32"/>
    <mergeCell ref="N30:N32"/>
    <mergeCell ref="Z29:Z32"/>
    <mergeCell ref="AA29:AA32"/>
    <mergeCell ref="AB29:AB32"/>
    <mergeCell ref="O30:O32"/>
    <mergeCell ref="P30:P32"/>
    <mergeCell ref="Q30:Q32"/>
    <mergeCell ref="R30:R32"/>
    <mergeCell ref="S30:S32"/>
    <mergeCell ref="AC29:AC32"/>
    <mergeCell ref="AF35:AF42"/>
    <mergeCell ref="S36:S42"/>
    <mergeCell ref="A9:A28"/>
    <mergeCell ref="Z9:Z28"/>
    <mergeCell ref="AA9:AA28"/>
    <mergeCell ref="AB9:AB28"/>
    <mergeCell ref="AC9:AC28"/>
    <mergeCell ref="AD9:AD28"/>
    <mergeCell ref="AE9:AE28"/>
    <mergeCell ref="AF9:AF28"/>
    <mergeCell ref="S10:S28"/>
    <mergeCell ref="K12:K18"/>
    <mergeCell ref="L12:L18"/>
    <mergeCell ref="M12:M18"/>
    <mergeCell ref="N12:N18"/>
    <mergeCell ref="Y12:Y18"/>
    <mergeCell ref="K26:K28"/>
    <mergeCell ref="N26:N28"/>
    <mergeCell ref="O26:O28"/>
    <mergeCell ref="P26:P28"/>
    <mergeCell ref="Q26:Q28"/>
    <mergeCell ref="R26:R28"/>
    <mergeCell ref="W26:W28"/>
    <mergeCell ref="AE29:AE32"/>
    <mergeCell ref="A162:A163"/>
    <mergeCell ref="Z203:Z206"/>
    <mergeCell ref="AA186:AA191"/>
    <mergeCell ref="A6:A7"/>
    <mergeCell ref="B6:B7"/>
    <mergeCell ref="C6:C7"/>
    <mergeCell ref="E6:E7"/>
    <mergeCell ref="D6:D7"/>
    <mergeCell ref="A8:AG8"/>
    <mergeCell ref="AG6:AG7"/>
    <mergeCell ref="B162:R162"/>
    <mergeCell ref="F6:R6"/>
    <mergeCell ref="T6:V6"/>
    <mergeCell ref="W6:Y6"/>
    <mergeCell ref="Z6:Z7"/>
    <mergeCell ref="AA6:AF6"/>
    <mergeCell ref="S6:S7"/>
    <mergeCell ref="A156:AG156"/>
    <mergeCell ref="AA96:AA100"/>
    <mergeCell ref="AB96:AB100"/>
    <mergeCell ref="AC96:AC100"/>
    <mergeCell ref="AD96:AD100"/>
    <mergeCell ref="L26:L28"/>
    <mergeCell ref="M26:M28"/>
    <mergeCell ref="A227:AG227"/>
    <mergeCell ref="A224:S224"/>
    <mergeCell ref="A225:S225"/>
    <mergeCell ref="A226:S226"/>
    <mergeCell ref="A164:A185"/>
    <mergeCell ref="B164:R164"/>
    <mergeCell ref="AE165:AE185"/>
    <mergeCell ref="AF165:AF185"/>
    <mergeCell ref="AG165:AG185"/>
    <mergeCell ref="Z165:Z185"/>
    <mergeCell ref="AA165:AA185"/>
    <mergeCell ref="AB165:AB185"/>
    <mergeCell ref="AC165:AC185"/>
    <mergeCell ref="AD165:AD185"/>
    <mergeCell ref="Z186:Z191"/>
    <mergeCell ref="A196:A201"/>
    <mergeCell ref="A203:A206"/>
    <mergeCell ref="R214:R215"/>
    <mergeCell ref="S214:S215"/>
    <mergeCell ref="Z214:Z215"/>
    <mergeCell ref="I214:I215"/>
    <mergeCell ref="J214:J215"/>
    <mergeCell ref="K214:K215"/>
    <mergeCell ref="A209:A213"/>
    <mergeCell ref="AD29:AD32"/>
    <mergeCell ref="Z109:Z111"/>
    <mergeCell ref="AG33:AG34"/>
    <mergeCell ref="AB33:AB34"/>
    <mergeCell ref="AD33:AD34"/>
    <mergeCell ref="AF33:AF34"/>
    <mergeCell ref="AE203:AE206"/>
    <mergeCell ref="AE186:AE191"/>
    <mergeCell ref="AD101:AD105"/>
    <mergeCell ref="AE101:AE105"/>
    <mergeCell ref="AA35:AA42"/>
    <mergeCell ref="AB35:AB42"/>
    <mergeCell ref="AC35:AC42"/>
    <mergeCell ref="AD35:AD42"/>
    <mergeCell ref="AE35:AE42"/>
    <mergeCell ref="AE85:AE95"/>
    <mergeCell ref="AA114:AA115"/>
    <mergeCell ref="AB114:AB115"/>
    <mergeCell ref="AC114:AC115"/>
    <mergeCell ref="AD114:AD115"/>
    <mergeCell ref="AE114:AE115"/>
    <mergeCell ref="AA109:AA111"/>
    <mergeCell ref="AB109:AB111"/>
    <mergeCell ref="AC109:AC111"/>
    <mergeCell ref="O12:O18"/>
    <mergeCell ref="P12:P18"/>
    <mergeCell ref="Q12:Q18"/>
    <mergeCell ref="R12:R18"/>
    <mergeCell ref="W12:W18"/>
    <mergeCell ref="A101:A105"/>
    <mergeCell ref="B101:R101"/>
    <mergeCell ref="Z101:Z105"/>
    <mergeCell ref="A29:A32"/>
    <mergeCell ref="B29:R29"/>
    <mergeCell ref="A96:A100"/>
    <mergeCell ref="Y26:Y28"/>
    <mergeCell ref="Z85:Z95"/>
    <mergeCell ref="A85:A95"/>
    <mergeCell ref="B85:R85"/>
    <mergeCell ref="B96:R96"/>
    <mergeCell ref="Z96:Z100"/>
    <mergeCell ref="C110:C111"/>
    <mergeCell ref="K110:K111"/>
    <mergeCell ref="A33:A34"/>
    <mergeCell ref="C33:R33"/>
    <mergeCell ref="Z33:Z34"/>
    <mergeCell ref="AA33:AA34"/>
    <mergeCell ref="AC33:AC34"/>
    <mergeCell ref="AE33:AE34"/>
    <mergeCell ref="A35:A42"/>
    <mergeCell ref="Z35:Z42"/>
    <mergeCell ref="AD109:AD111"/>
    <mergeCell ref="AE109:AE111"/>
    <mergeCell ref="AE96:AE100"/>
    <mergeCell ref="AA101:AA105"/>
    <mergeCell ref="AB101:AB105"/>
    <mergeCell ref="AA85:AA95"/>
    <mergeCell ref="AB85:AB95"/>
    <mergeCell ref="AD85:AD95"/>
    <mergeCell ref="AC101:AC105"/>
    <mergeCell ref="AC85:AC95"/>
    <mergeCell ref="A109:A111"/>
    <mergeCell ref="AE112:AE113"/>
    <mergeCell ref="F110:F111"/>
    <mergeCell ref="G110:G111"/>
    <mergeCell ref="H110:H111"/>
    <mergeCell ref="I110:I111"/>
    <mergeCell ref="J110:J111"/>
    <mergeCell ref="R121:R122"/>
    <mergeCell ref="Q123:Q143"/>
    <mergeCell ref="R123:R143"/>
    <mergeCell ref="K121:K122"/>
    <mergeCell ref="K123:K143"/>
    <mergeCell ref="B114:I114"/>
    <mergeCell ref="Z114:Z115"/>
    <mergeCell ref="Z112:Z113"/>
    <mergeCell ref="AA112:AA113"/>
    <mergeCell ref="AB112:AB113"/>
    <mergeCell ref="AC112:AC113"/>
    <mergeCell ref="AD112:AD113"/>
  </mergeCells>
  <dataValidations count="2">
    <dataValidation type="list" allowBlank="1" showInputMessage="1" showErrorMessage="1" sqref="C114 D123 D115:D121 D218:D1048576 D165:D209 D214 D216 D144:D150 D152:D163 D6:D32 D34:D42 D43:D113">
      <formula1>"YES, NO"</formula1>
    </dataValidation>
    <dataValidation type="list" allowBlank="1" showInputMessage="1" showErrorMessage="1" sqref="S218:S1048576 S211:S214 S216 S152:S209 S6:S42 S43:S150">
      <formula1>"GoP, Foreign, Special Purpose Fund, Corporate Budget, Income, Others"</formula1>
    </dataValidation>
  </dataValidations>
  <printOptions horizontalCentered="1"/>
  <pageMargins left="0.19685039370078741" right="0.19685039370078741" top="0.51181102362204722" bottom="0.23622047244094491" header="0.51181102362204722" footer="0.51181102362204722"/>
  <pageSetup paperSize="10000" scale="57" fitToHeight="0"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89" stopIfTrue="1" operator="equal" id="{A322EF7C-851D-45E3-93EA-93073E618C4D}">
            <xm:f>'C:\Users\krpascual\Desktop\[PMR Format (EPA)_July-December 2021.xlsx]Sheet1'!#REF!</xm:f>
            <x14:dxf>
              <fill>
                <patternFill patternType="solid">
                  <fgColor indexed="50"/>
                  <bgColor indexed="42"/>
                </patternFill>
              </fill>
            </x14:dxf>
          </x14:cfRule>
          <xm:sqref>D224:D226</xm:sqref>
        </x14:conditionalFormatting>
        <x14:conditionalFormatting xmlns:xm="http://schemas.microsoft.com/office/excel/2006/main">
          <x14:cfRule type="cellIs" priority="88" operator="equal" id="{EB3B9058-E238-40D6-B5FF-2D3861E47368}">
            <xm:f>'C:\Users\krpascual\Desktop\[PMR Format (EPA)_July-December 2021.xlsx]Sheet1'!#REF!</xm:f>
            <x14:dxf>
              <fill>
                <patternFill>
                  <bgColor rgb="FFF7994B"/>
                </patternFill>
              </fill>
            </x14:dxf>
          </x14:cfRule>
          <xm:sqref>M224:M226</xm:sqref>
        </x14:conditionalFormatting>
        <x14:conditionalFormatting xmlns:xm="http://schemas.microsoft.com/office/excel/2006/main">
          <x14:cfRule type="cellIs" priority="61" stopIfTrue="1" operator="equal" id="{A8F5645B-FD2C-42D2-8402-324664FC3E93}">
            <xm:f>'C:\Users\krpascual\Desktop\[PMR Format (EPA)_July-December 2021.xlsx]Sheet1'!#REF!</xm:f>
            <x14:dxf>
              <fill>
                <patternFill patternType="solid">
                  <fgColor indexed="50"/>
                  <bgColor indexed="42"/>
                </patternFill>
              </fill>
            </x14:dxf>
          </x14:cfRule>
          <xm:sqref>D166:D194 D196:D201</xm:sqref>
        </x14:conditionalFormatting>
        <x14:conditionalFormatting xmlns:xm="http://schemas.microsoft.com/office/excel/2006/main">
          <x14:cfRule type="cellIs" priority="64" operator="equal" id="{8F993FC3-CB13-44AE-ADE8-D9985878B14D}">
            <xm:f>'C:\Users\krpascual\Desktop\[PMR Format (EPA)_July-December 2021.xlsx]Sheet1'!#REF!</xm:f>
            <x14:dxf>
              <fill>
                <patternFill>
                  <bgColor rgb="FFF7994B"/>
                </patternFill>
              </fill>
            </x14:dxf>
          </x14:cfRule>
          <xm:sqref>M165</xm:sqref>
        </x14:conditionalFormatting>
        <x14:conditionalFormatting xmlns:xm="http://schemas.microsoft.com/office/excel/2006/main">
          <x14:cfRule type="cellIs" priority="63" stopIfTrue="1" operator="equal" id="{F7F2BD45-6E98-444B-A489-51B849B98727}">
            <xm:f>'C:\Users\krpascual\Desktop\[PMR Format (EPA)_July-December 2021.xlsx]Sheet1'!#REF!</xm:f>
            <x14:dxf>
              <fill>
                <patternFill patternType="solid">
                  <fgColor indexed="50"/>
                  <bgColor indexed="42"/>
                </patternFill>
              </fill>
            </x14:dxf>
          </x14:cfRule>
          <xm:sqref>D165</xm:sqref>
        </x14:conditionalFormatting>
        <x14:conditionalFormatting xmlns:xm="http://schemas.microsoft.com/office/excel/2006/main">
          <x14:cfRule type="cellIs" priority="62" operator="equal" id="{B56248FE-5CAD-49F7-A6E6-BD372633E448}">
            <xm:f>'C:\Users\krpascual\Desktop\[PMR Format (EPA)_July-December 2021.xlsx]Sheet1'!#REF!</xm:f>
            <x14:dxf>
              <fill>
                <patternFill>
                  <bgColor rgb="FFF7994B"/>
                </patternFill>
              </fill>
            </x14:dxf>
          </x14:cfRule>
          <xm:sqref>M211:M214 M207:M209 P211:P212 P209 M150 M218 M186:M194 M220:M221 M223 M158:M160 M106:M108 V158:V159 V106</xm:sqref>
        </x14:conditionalFormatting>
        <x14:conditionalFormatting xmlns:xm="http://schemas.microsoft.com/office/excel/2006/main">
          <x14:cfRule type="cellIs" priority="52" operator="equal" id="{93450021-94DD-4A69-89F4-D529C89A1896}">
            <xm:f>'C:\Users\krpascual\Desktop\[PMR Format (EPA)_July-December 2021.xlsx]Sheet1'!#REF!</xm:f>
            <x14:dxf>
              <fill>
                <patternFill>
                  <bgColor rgb="FFF7994B"/>
                </patternFill>
              </fill>
            </x14:dxf>
          </x14:cfRule>
          <xm:sqref>M36 M30 M26 M12 M41:M42 M38</xm:sqref>
        </x14:conditionalFormatting>
        <x14:conditionalFormatting xmlns:xm="http://schemas.microsoft.com/office/excel/2006/main">
          <x14:cfRule type="cellIs" priority="51" stopIfTrue="1" operator="equal" id="{B230677F-C947-467B-A08C-D29A89ECA142}">
            <xm:f>'C:\Users\krpascual\Desktop\[PMR Format (EPA)_July-December 2021.xlsx]Sheet1'!#REF!</xm:f>
            <x14:dxf>
              <fill>
                <patternFill patternType="solid">
                  <fgColor indexed="50"/>
                  <bgColor indexed="42"/>
                </patternFill>
              </fill>
            </x14:dxf>
          </x14:cfRule>
          <xm:sqref>D36:D42 D203:D209 D216 D214 D218:D223 D158:D159 D106:D107</xm:sqref>
        </x14:conditionalFormatting>
        <x14:conditionalFormatting xmlns:xm="http://schemas.microsoft.com/office/excel/2006/main">
          <x14:cfRule type="cellIs" priority="47" stopIfTrue="1" operator="equal" id="{FF96B6BE-2BB2-401D-A4D1-3309D02100BC}">
            <xm:f>'C:\Users\krpascual\Desktop\[PMR Format (EPA)_July-December 2021.xlsx]Sheet1'!#REF!</xm:f>
            <x14:dxf>
              <fill>
                <patternFill patternType="solid">
                  <fgColor indexed="50"/>
                  <bgColor indexed="42"/>
                </patternFill>
              </fill>
            </x14:dxf>
          </x14:cfRule>
          <xm:sqref>D45:D84</xm:sqref>
        </x14:conditionalFormatting>
        <x14:conditionalFormatting xmlns:xm="http://schemas.microsoft.com/office/excel/2006/main">
          <x14:cfRule type="cellIs" priority="50" operator="equal" id="{7ABA452D-F29E-48F2-B930-B09F765B050E}">
            <xm:f>'C:\Users\krpascual\Desktop\[PMR Format (EPA)_July-December 2021.xlsx]Sheet1'!#REF!</xm:f>
            <x14:dxf>
              <fill>
                <patternFill>
                  <bgColor rgb="FFF7994B"/>
                </patternFill>
              </fill>
            </x14:dxf>
          </x14:cfRule>
          <xm:sqref>M44</xm:sqref>
        </x14:conditionalFormatting>
        <x14:conditionalFormatting xmlns:xm="http://schemas.microsoft.com/office/excel/2006/main">
          <x14:cfRule type="cellIs" priority="49" stopIfTrue="1" operator="equal" id="{808DDF3E-8562-4A36-8F0D-FC89BA8F0C5C}">
            <xm:f>'C:\Users\krpascual\Desktop\[PMR Format (EPA)_July-December 2021.xlsx]Sheet1'!#REF!</xm:f>
            <x14:dxf>
              <fill>
                <patternFill patternType="solid">
                  <fgColor indexed="50"/>
                  <bgColor indexed="42"/>
                </patternFill>
              </fill>
            </x14:dxf>
          </x14:cfRule>
          <xm:sqref>D44</xm:sqref>
        </x14:conditionalFormatting>
        <x14:conditionalFormatting xmlns:xm="http://schemas.microsoft.com/office/excel/2006/main">
          <x14:cfRule type="cellIs" priority="46" stopIfTrue="1" operator="equal" id="{D51350A0-4EC0-4C17-8104-B5A1F93CFF3A}">
            <xm:f>'C:\Users\krpascual\Desktop\[PMR Format (EPA)_July-December 2021.xlsx]Sheet1'!#REF!</xm:f>
            <x14:dxf>
              <fill>
                <patternFill patternType="solid">
                  <fgColor indexed="50"/>
                  <bgColor indexed="42"/>
                </patternFill>
              </fill>
            </x14:dxf>
          </x14:cfRule>
          <xm:sqref>D30</xm:sqref>
        </x14:conditionalFormatting>
        <x14:conditionalFormatting xmlns:xm="http://schemas.microsoft.com/office/excel/2006/main">
          <x14:cfRule type="cellIs" priority="43" operator="equal" id="{359D8791-629A-41BE-83AA-0AE4556AD467}">
            <xm:f>'C:\Users\krpascual\Desktop\[PMR Format (EPA)_July-December 2021.xlsx]Sheet1'!#REF!</xm:f>
            <x14:dxf>
              <fill>
                <patternFill>
                  <bgColor rgb="FFF7994B"/>
                </patternFill>
              </fill>
            </x14:dxf>
          </x14:cfRule>
          <xm:sqref>M20:M25</xm:sqref>
        </x14:conditionalFormatting>
        <x14:conditionalFormatting xmlns:xm="http://schemas.microsoft.com/office/excel/2006/main">
          <x14:cfRule type="cellIs" priority="40" stopIfTrue="1" operator="equal" id="{C5A7FD6B-0E5A-4C50-82B3-8FFA86940DCE}">
            <xm:f>'C:\Users\krpascual\Desktop\[PMR Format (EPA)_July-December 2021.xlsx]Sheet1'!#REF!</xm:f>
            <x14:dxf>
              <fill>
                <patternFill patternType="solid">
                  <fgColor indexed="50"/>
                  <bgColor indexed="42"/>
                </patternFill>
              </fill>
            </x14:dxf>
          </x14:cfRule>
          <xm:sqref>D160</xm:sqref>
        </x14:conditionalFormatting>
        <x14:conditionalFormatting xmlns:xm="http://schemas.microsoft.com/office/excel/2006/main">
          <x14:cfRule type="cellIs" priority="39" stopIfTrue="1" operator="equal" id="{546DEEB0-EC63-4BC9-BCE6-2DCB0FBFE379}">
            <xm:f>'C:\Users\krpascual\Desktop\[PMR Format (EPA)_July-December 2021.xlsx]Sheet1'!#REF!</xm:f>
            <x14:dxf>
              <fill>
                <patternFill patternType="solid">
                  <fgColor indexed="50"/>
                  <bgColor indexed="42"/>
                </patternFill>
              </fill>
            </x14:dxf>
          </x14:cfRule>
          <xm:sqref>D161</xm:sqref>
        </x14:conditionalFormatting>
        <x14:conditionalFormatting xmlns:xm="http://schemas.microsoft.com/office/excel/2006/main">
          <x14:cfRule type="cellIs" priority="38" operator="equal" id="{789D6B40-AF7A-492F-989E-8589DCB9548A}">
            <xm:f>'C:\Users\krpascual\Desktop\[PMR Format (EPA)_July-December 2021.xlsx]Sheet1'!#REF!</xm:f>
            <x14:dxf>
              <fill>
                <patternFill>
                  <bgColor rgb="FFF7994B"/>
                </patternFill>
              </fill>
            </x14:dxf>
          </x14:cfRule>
          <xm:sqref>M37</xm:sqref>
        </x14:conditionalFormatting>
        <x14:conditionalFormatting xmlns:xm="http://schemas.microsoft.com/office/excel/2006/main">
          <x14:cfRule type="cellIs" priority="36" operator="equal" id="{20018E3A-181F-45AF-83A3-3BB02185686E}">
            <xm:f>'C:\Users\krpascual\Desktop\[PMR Format (EPA)_July-December 2021.xlsx]Sheet1'!#REF!</xm:f>
            <x14:dxf>
              <fill>
                <patternFill>
                  <bgColor rgb="FFF7994B"/>
                </patternFill>
              </fill>
            </x14:dxf>
          </x14:cfRule>
          <xm:sqref>M40</xm:sqref>
        </x14:conditionalFormatting>
        <x14:conditionalFormatting xmlns:xm="http://schemas.microsoft.com/office/excel/2006/main">
          <x14:cfRule type="cellIs" priority="35" operator="equal" id="{4F4E9E64-BFFD-430E-9835-2C4F3849B2E0}">
            <xm:f>'C:\Users\krpascual\Desktop\[PMR Format (EPA)_July-December 2021.xlsx]Sheet1'!#REF!</xm:f>
            <x14:dxf>
              <fill>
                <patternFill>
                  <bgColor rgb="FFF7994B"/>
                </patternFill>
              </fill>
            </x14:dxf>
          </x14:cfRule>
          <xm:sqref>M39</xm:sqref>
        </x14:conditionalFormatting>
        <x14:conditionalFormatting xmlns:xm="http://schemas.microsoft.com/office/excel/2006/main">
          <x14:cfRule type="cellIs" priority="32" operator="equal" id="{595D5D88-E231-4EC9-9668-8997EF799540}">
            <xm:f>'C:\Users\krpascual\Desktop\[PMR Format (EPA)_July-December 2021.xlsx]Sheet1'!#REF!</xm:f>
            <x14:dxf>
              <fill>
                <patternFill>
                  <bgColor rgb="FFF7994B"/>
                </patternFill>
              </fill>
            </x14:dxf>
          </x14:cfRule>
          <xm:sqref>N10:R10</xm:sqref>
        </x14:conditionalFormatting>
        <x14:conditionalFormatting xmlns:xm="http://schemas.microsoft.com/office/excel/2006/main">
          <x14:cfRule type="cellIs" priority="31" operator="equal" id="{94A583C6-ACB8-4371-850A-13DFE421B788}">
            <xm:f>'C:\Users\krpascual\Desktop\[PMR Format (EPA)_July-December 2021.xlsx]Sheet1'!#REF!</xm:f>
            <x14:dxf>
              <fill>
                <patternFill>
                  <bgColor rgb="FFF7994B"/>
                </patternFill>
              </fill>
            </x14:dxf>
          </x14:cfRule>
          <xm:sqref>N11:R11</xm:sqref>
        </x14:conditionalFormatting>
        <x14:conditionalFormatting xmlns:xm="http://schemas.microsoft.com/office/excel/2006/main">
          <x14:cfRule type="cellIs" priority="30" operator="equal" id="{D1877F96-8DAF-4072-ADDF-018CEE13F010}">
            <xm:f>'C:\Users\krpascual\Desktop\[PMR Format (EPA)_July-December 2021.xlsx]Sheet1'!#REF!</xm:f>
            <x14:dxf>
              <fill>
                <patternFill>
                  <bgColor rgb="FFF7994B"/>
                </patternFill>
              </fill>
            </x14:dxf>
          </x14:cfRule>
          <xm:sqref>W37</xm:sqref>
        </x14:conditionalFormatting>
        <x14:conditionalFormatting xmlns:xm="http://schemas.microsoft.com/office/excel/2006/main">
          <x14:cfRule type="cellIs" priority="29" operator="equal" id="{F3BA0246-49CD-4B46-8A15-3289EACAE390}">
            <xm:f>'C:\Users\krpascual\Desktop\[PMR Format (EPA)_July-December 2021.xlsx]Sheet1'!#REF!</xm:f>
            <x14:dxf>
              <fill>
                <patternFill>
                  <bgColor rgb="FFF7994B"/>
                </patternFill>
              </fill>
            </x14:dxf>
          </x14:cfRule>
          <xm:sqref>W40</xm:sqref>
        </x14:conditionalFormatting>
        <x14:conditionalFormatting xmlns:xm="http://schemas.microsoft.com/office/excel/2006/main">
          <x14:cfRule type="cellIs" priority="28" operator="equal" id="{D9832179-5715-48B7-9EA7-321A10A05206}">
            <xm:f>'C:\Users\krpascual\Desktop\[PMR Format (EPA)_July-December 2021.xlsx]Sheet1'!#REF!</xm:f>
            <x14:dxf>
              <fill>
                <patternFill>
                  <bgColor rgb="FFF7994B"/>
                </patternFill>
              </fill>
            </x14:dxf>
          </x14:cfRule>
          <xm:sqref>W39</xm:sqref>
        </x14:conditionalFormatting>
        <x14:conditionalFormatting xmlns:xm="http://schemas.microsoft.com/office/excel/2006/main">
          <x14:cfRule type="cellIs" priority="27" operator="equal" id="{9408BA9E-F319-4E54-B63B-551E63A83234}">
            <xm:f>'C:\Users\krpascual\Desktop\[PMR Format (EPA)_July-December 2021.xlsx]Sheet1'!#REF!</xm:f>
            <x14:dxf>
              <fill>
                <patternFill>
                  <bgColor rgb="FFF7994B"/>
                </patternFill>
              </fill>
            </x14:dxf>
          </x14:cfRule>
          <xm:sqref>M19</xm:sqref>
        </x14:conditionalFormatting>
        <x14:conditionalFormatting xmlns:xm="http://schemas.microsoft.com/office/excel/2006/main">
          <x14:cfRule type="cellIs" priority="26" operator="equal" id="{A107C355-B649-4DD9-8C55-1BFC2EB4B494}">
            <xm:f>'C:\Users\krpascual\Desktop\[PMR Format (EPA)_July-December 2021.xlsx]Sheet1'!#REF!</xm:f>
            <x14:dxf>
              <fill>
                <patternFill>
                  <bgColor rgb="FFF7994B"/>
                </patternFill>
              </fill>
            </x14:dxf>
          </x14:cfRule>
          <xm:sqref>M45:M84</xm:sqref>
        </x14:conditionalFormatting>
        <x14:conditionalFormatting xmlns:xm="http://schemas.microsoft.com/office/excel/2006/main">
          <x14:cfRule type="cellIs" priority="22" stopIfTrue="1" operator="equal" id="{0AB2880B-39AF-4BBE-A886-C4C84BACC3B3}">
            <xm:f>'C:\Users\krpascual\Desktop\[PMR Format (EPA)_July-December 2021.xlsx]Sheet1'!#REF!</xm:f>
            <x14:dxf>
              <fill>
                <patternFill patternType="solid">
                  <fgColor indexed="50"/>
                  <bgColor indexed="42"/>
                </patternFill>
              </fill>
            </x14:dxf>
          </x14:cfRule>
          <xm:sqref>D195</xm:sqref>
        </x14:conditionalFormatting>
        <x14:conditionalFormatting xmlns:xm="http://schemas.microsoft.com/office/excel/2006/main">
          <x14:cfRule type="cellIs" priority="23" operator="equal" id="{AA7E7F7C-C3B7-4162-86B3-E4441250B868}">
            <xm:f>'C:\Users\krpascual\Desktop\[PMR Format (EPA)_July-December 2021.xlsx]Sheet1'!#REF!</xm:f>
            <x14:dxf>
              <fill>
                <patternFill>
                  <bgColor rgb="FFF7994B"/>
                </patternFill>
              </fill>
            </x14:dxf>
          </x14:cfRule>
          <xm:sqref>M195</xm:sqref>
        </x14:conditionalFormatting>
        <x14:conditionalFormatting xmlns:xm="http://schemas.microsoft.com/office/excel/2006/main">
          <x14:cfRule type="cellIs" priority="20" stopIfTrue="1" operator="equal" id="{893DE2F3-D0D4-4F87-8854-CC1B534CA4F4}">
            <xm:f>'C:\Users\krpascual\Desktop\[PMR Format (EPA)_July-December 2021.xlsx]Sheet1'!#REF!</xm:f>
            <x14:dxf>
              <fill>
                <patternFill patternType="solid">
                  <fgColor indexed="50"/>
                  <bgColor indexed="42"/>
                </patternFill>
              </fill>
            </x14:dxf>
          </x14:cfRule>
          <xm:sqref>D202</xm:sqref>
        </x14:conditionalFormatting>
        <x14:conditionalFormatting xmlns:xm="http://schemas.microsoft.com/office/excel/2006/main">
          <x14:cfRule type="cellIs" priority="21" operator="equal" id="{19D98F7A-C498-40C0-B6F4-A49D1CF7047F}">
            <xm:f>'C:\Users\krpascual\Desktop\[PMR Format (EPA)_July-December 2021.xlsx]Sheet1'!#REF!</xm:f>
            <x14:dxf>
              <fill>
                <patternFill>
                  <bgColor rgb="FFF7994B"/>
                </patternFill>
              </fill>
            </x14:dxf>
          </x14:cfRule>
          <xm:sqref>M202</xm:sqref>
        </x14:conditionalFormatting>
        <x14:conditionalFormatting xmlns:xm="http://schemas.microsoft.com/office/excel/2006/main">
          <x14:cfRule type="cellIs" priority="18" stopIfTrue="1" operator="equal" id="{B7F4B738-3204-4920-823F-421A9EC4E2B5}">
            <xm:f>'C:\Users\krpascual\Desktop\[PMR Format (EPA)_July-December 2021.xlsx]Sheet1'!#REF!</xm:f>
            <x14:dxf>
              <fill>
                <patternFill patternType="solid">
                  <fgColor indexed="50"/>
                  <bgColor indexed="42"/>
                </patternFill>
              </fill>
            </x14:dxf>
          </x14:cfRule>
          <xm:sqref>D34</xm:sqref>
        </x14:conditionalFormatting>
        <x14:conditionalFormatting xmlns:xm="http://schemas.microsoft.com/office/excel/2006/main">
          <x14:cfRule type="cellIs" priority="17" operator="equal" id="{427801DB-2B43-46F4-BE48-8175A4FBD364}">
            <xm:f>'C:\Users\krpascual\Desktop\[PMR Format (EPA)_July-December 2021.xlsx]Sheet1'!#REF!</xm:f>
            <x14:dxf>
              <fill>
                <patternFill>
                  <bgColor rgb="FFF7994B"/>
                </patternFill>
              </fill>
            </x14:dxf>
          </x14:cfRule>
          <xm:sqref>M34</xm:sqref>
        </x14:conditionalFormatting>
        <x14:conditionalFormatting xmlns:xm="http://schemas.microsoft.com/office/excel/2006/main">
          <x14:cfRule type="cellIs" priority="16" stopIfTrue="1" operator="equal" id="{259A1305-5F10-40B8-A83B-BB6156FE2B25}">
            <xm:f>'C:\Users\krpascual\Desktop\[PMR Format (EPA)_July-December 2021.xlsx]Sheet1'!#REF!</xm:f>
            <x14:dxf>
              <fill>
                <patternFill patternType="solid">
                  <fgColor indexed="50"/>
                  <bgColor indexed="42"/>
                </patternFill>
              </fill>
            </x14:dxf>
          </x14:cfRule>
          <xm:sqref>D152:D154</xm:sqref>
        </x14:conditionalFormatting>
        <x14:conditionalFormatting xmlns:xm="http://schemas.microsoft.com/office/excel/2006/main">
          <x14:cfRule type="cellIs" priority="15" operator="equal" id="{1552DDA6-7D2C-44E1-ABCE-13F1740CE81C}">
            <xm:f>'C:\Users\krpascual\Desktop\[PMR Format (EPA)_July-December 2021.xlsx]Sheet1'!#REF!</xm:f>
            <x14:dxf>
              <fill>
                <patternFill>
                  <bgColor rgb="FFF7994B"/>
                </patternFill>
              </fill>
            </x14:dxf>
          </x14:cfRule>
          <xm:sqref>M152:M154</xm:sqref>
        </x14:conditionalFormatting>
        <x14:conditionalFormatting xmlns:xm="http://schemas.microsoft.com/office/excel/2006/main">
          <x14:cfRule type="cellIs" priority="14" operator="equal" id="{4F8250DC-2D87-47C2-90FF-AE399E5E1684}">
            <xm:f>'C:\Users\krpascual\Desktop\[PMR Format (EPA)_July-December 2021.xlsx]Sheet1'!#REF!</xm:f>
            <x14:dxf>
              <fill>
                <patternFill>
                  <bgColor rgb="FFF7994B"/>
                </patternFill>
              </fill>
            </x14:dxf>
          </x14:cfRule>
          <xm:sqref>N209</xm:sqref>
        </x14:conditionalFormatting>
        <x14:conditionalFormatting xmlns:xm="http://schemas.microsoft.com/office/excel/2006/main">
          <x14:cfRule type="cellIs" priority="13" operator="equal" id="{66CE5FA6-722D-4408-9A50-7A99E9101481}">
            <xm:f>'C:\Users\krpascual\Desktop\[PMR Format (EPA)_July-December 2021.xlsx]Sheet1'!#REF!</xm:f>
            <x14:dxf>
              <fill>
                <patternFill>
                  <bgColor rgb="FFF7994B"/>
                </patternFill>
              </fill>
            </x14:dxf>
          </x14:cfRule>
          <xm:sqref>N211</xm:sqref>
        </x14:conditionalFormatting>
        <x14:conditionalFormatting xmlns:xm="http://schemas.microsoft.com/office/excel/2006/main">
          <x14:cfRule type="cellIs" priority="12" operator="equal" id="{27421A40-8778-490A-929D-3A54C710D449}">
            <xm:f>'C:\Users\krpascual\Desktop\[PMR Format (EPA)_July-December 2021.xlsx]Sheet1'!#REF!</xm:f>
            <x14:dxf>
              <fill>
                <patternFill>
                  <bgColor rgb="FFF7994B"/>
                </patternFill>
              </fill>
            </x14:dxf>
          </x14:cfRule>
          <xm:sqref>N212:N213</xm:sqref>
        </x14:conditionalFormatting>
        <x14:conditionalFormatting xmlns:xm="http://schemas.microsoft.com/office/excel/2006/main">
          <x14:cfRule type="cellIs" priority="11" operator="equal" id="{16431096-DBC9-49AE-8DEE-5D74039096FC}">
            <xm:f>'C:\Users\krpascual\Desktop\[PMR Format (EPA)_July-December 2021.xlsx]Sheet1'!#REF!</xm:f>
            <x14:dxf>
              <fill>
                <patternFill>
                  <bgColor rgb="FFF7994B"/>
                </patternFill>
              </fill>
            </x14:dxf>
          </x14:cfRule>
          <xm:sqref>O209</xm:sqref>
        </x14:conditionalFormatting>
        <x14:conditionalFormatting xmlns:xm="http://schemas.microsoft.com/office/excel/2006/main">
          <x14:cfRule type="cellIs" priority="10" operator="equal" id="{E571D51A-CF78-4021-9FC6-638D97346FD0}">
            <xm:f>'C:\Users\krpascual\Desktop\[PMR Format (EPA)_July-December 2021.xlsx]Sheet1'!#REF!</xm:f>
            <x14:dxf>
              <fill>
                <patternFill>
                  <bgColor rgb="FFF7994B"/>
                </patternFill>
              </fill>
            </x14:dxf>
          </x14:cfRule>
          <xm:sqref>O211:O212</xm:sqref>
        </x14:conditionalFormatting>
        <x14:conditionalFormatting xmlns:xm="http://schemas.microsoft.com/office/excel/2006/main">
          <x14:cfRule type="cellIs" priority="9" operator="equal" id="{6CD172FD-919B-4931-BD96-9F10F7AD1199}">
            <xm:f>'C:\Users\krpascual\Desktop\[PMR Format (EPA)_July-December 2021.xlsx]Sheet1'!#REF!</xm:f>
            <x14:dxf>
              <fill>
                <patternFill>
                  <bgColor rgb="FFF7994B"/>
                </patternFill>
              </fill>
            </x14:dxf>
          </x14:cfRule>
          <xm:sqref>O213</xm:sqref>
        </x14:conditionalFormatting>
        <x14:conditionalFormatting xmlns:xm="http://schemas.microsoft.com/office/excel/2006/main">
          <x14:cfRule type="cellIs" priority="7" operator="equal" id="{11423E92-EAC1-4F18-B0CC-E81AE314BC85}">
            <xm:f>'C:\Users\krpascual\Desktop\[PMR Format (EPA)_July-December 2021.xlsx]Sheet1'!#REF!</xm:f>
            <x14:dxf>
              <fill>
                <patternFill>
                  <bgColor rgb="FFF7994B"/>
                </patternFill>
              </fill>
            </x14:dxf>
          </x14:cfRule>
          <xm:sqref>P213</xm:sqref>
        </x14:conditionalFormatting>
        <x14:conditionalFormatting xmlns:xm="http://schemas.microsoft.com/office/excel/2006/main">
          <x14:cfRule type="cellIs" priority="6" operator="equal" id="{AFDFACFA-3F9C-45DC-9211-8B618B4C7F6B}">
            <xm:f>'C:\Users\krpascual\Desktop\[PMR Format (EPA)_July-December 2021.xlsx]Sheet1'!#REF!</xm:f>
            <x14:dxf>
              <fill>
                <patternFill>
                  <bgColor rgb="FFF7994B"/>
                </patternFill>
              </fill>
            </x14:dxf>
          </x14:cfRule>
          <xm:sqref>M216</xm:sqref>
        </x14:conditionalFormatting>
        <x14:conditionalFormatting xmlns:xm="http://schemas.microsoft.com/office/excel/2006/main">
          <x14:cfRule type="cellIs" priority="5" stopIfTrue="1" operator="equal" id="{6B3D90CF-2A54-459C-A0D8-FFB703DD33F8}">
            <xm:f>'C:\Users\krpascual\Desktop\[PMR Format (EPA)_July-December 2021.xlsx]Sheet1'!#REF!</xm:f>
            <x14:dxf>
              <fill>
                <patternFill patternType="solid">
                  <fgColor indexed="50"/>
                  <bgColor indexed="42"/>
                </patternFill>
              </fill>
            </x14:dxf>
          </x14:cfRule>
          <xm:sqref>D150</xm:sqref>
        </x14:conditionalFormatting>
        <x14:conditionalFormatting xmlns:xm="http://schemas.microsoft.com/office/excel/2006/main">
          <x14:cfRule type="cellIs" priority="4" operator="equal" id="{45BBBF2D-516A-4DFD-A574-5B658540B856}">
            <xm:f>'C:\Users\krpascual\Desktop\[PMR Format (EPA)_July-December 2021.xlsx]Sheet1'!#REF!</xm:f>
            <x14:dxf>
              <fill>
                <patternFill>
                  <bgColor rgb="FFF7994B"/>
                </patternFill>
              </fill>
            </x14:dxf>
          </x14:cfRule>
          <xm:sqref>L196:R196</xm:sqref>
        </x14:conditionalFormatting>
        <x14:conditionalFormatting xmlns:xm="http://schemas.microsoft.com/office/excel/2006/main">
          <x14:cfRule type="cellIs" priority="3" operator="equal" id="{2FD8A2B1-BDE1-4250-9DFB-8AC90D6F286D}">
            <xm:f>'C:\Users\krpascual\Desktop\[PMR Format (EPA)_July-December 2021.xlsx]Sheet1'!#REF!</xm:f>
            <x14:dxf>
              <fill>
                <patternFill>
                  <bgColor rgb="FFF7994B"/>
                </patternFill>
              </fill>
            </x14:dxf>
          </x14:cfRule>
          <xm:sqref>L197:R201</xm:sqref>
        </x14:conditionalFormatting>
        <x14:conditionalFormatting xmlns:xm="http://schemas.microsoft.com/office/excel/2006/main">
          <x14:cfRule type="cellIs" priority="2" operator="equal" id="{15C03E40-BCD0-47DF-8011-84ADBA66EA10}">
            <xm:f>'C:\Users\krpascual\Desktop\[PMR Format (EPA)_July-December 2021.xlsx]Sheet1'!#REF!</xm:f>
            <x14:dxf>
              <fill>
                <patternFill>
                  <bgColor rgb="FFF7994B"/>
                </patternFill>
              </fill>
            </x14:dxf>
          </x14:cfRule>
          <xm:sqref>L203:R206</xm:sqref>
        </x14:conditionalFormatting>
        <x14:conditionalFormatting xmlns:xm="http://schemas.microsoft.com/office/excel/2006/main">
          <x14:cfRule type="cellIs" priority="1" stopIfTrue="1" operator="equal" id="{C62B45CE-49E3-4468-930D-15D6D0314676}">
            <xm:f>'C:\Users\krpascual\Desktop\[PMR Format (EPA)_July-December 2021.xlsx]Sheet1'!#REF!</xm:f>
            <x14:dxf>
              <fill>
                <patternFill patternType="solid">
                  <fgColor indexed="50"/>
                  <bgColor indexed="42"/>
                </patternFill>
              </fill>
            </x14:dxf>
          </x14:cfRule>
          <xm:sqref>D108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Sheet1!$A$4:$A$21</xm:f>
          </x14:formula1>
          <xm:sqref>E162:E163 E218:E1048576 E156 E165:E209 E214 E216 E150 E6:E8</xm:sqref>
        </x14:dataValidation>
        <x14:dataValidation type="list" allowBlank="1" showInputMessage="1" showErrorMessage="1">
          <x14:formula1>
            <xm:f>[2]Sheet1!#REF!</xm:f>
          </x14:formula1>
          <xm:sqref>E157 E155 E115:E116 E118:E120 E109:E113 E9:E32 E34:E42 E43:E105</xm:sqref>
        </x14:dataValidation>
        <x14:dataValidation type="list" allowBlank="1" showInputMessage="1" showErrorMessage="1">
          <x14:formula1>
            <xm:f>[3]Sheet1!#REF!</xm:f>
          </x14:formula1>
          <xm:sqref>D114 E117 E121:E149 E152:E154</xm:sqref>
        </x14:dataValidation>
        <x14:dataValidation type="list" allowBlank="1" showInputMessage="1" showErrorMessage="1">
          <x14:formula1>
            <xm:f>[4]Sheet1!#REF!</xm:f>
          </x14:formula1>
          <xm:sqref>E158:E159 E160:E161 E106:E108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11"/>
  <sheetViews>
    <sheetView workbookViewId="0">
      <selection activeCell="G27" sqref="G27"/>
    </sheetView>
  </sheetViews>
  <sheetFormatPr defaultRowHeight="12.5" x14ac:dyDescent="0.25"/>
  <cols>
    <col min="3" max="3" width="40.81640625" customWidth="1"/>
    <col min="4" max="4" width="15.81640625" customWidth="1"/>
    <col min="6" max="6" width="11.26953125" customWidth="1"/>
    <col min="7" max="7" width="14.7265625" customWidth="1"/>
    <col min="8" max="8" width="14.453125" customWidth="1"/>
    <col min="9" max="9" width="13.453125" customWidth="1"/>
    <col min="10" max="10" width="11.1796875" customWidth="1"/>
    <col min="23" max="23" width="19" customWidth="1"/>
    <col min="25" max="25" width="20.7265625" customWidth="1"/>
    <col min="26" max="26" width="17.7265625" customWidth="1"/>
    <col min="28" max="28" width="21.453125" customWidth="1"/>
  </cols>
  <sheetData>
    <row r="2" spans="1:40" ht="13" thickBot="1" x14ac:dyDescent="0.3">
      <c r="E2" s="47"/>
    </row>
    <row r="3" spans="1:40" s="2" customFormat="1" ht="18" customHeight="1" thickTop="1" x14ac:dyDescent="0.25">
      <c r="A3" s="664" t="s">
        <v>34</v>
      </c>
      <c r="B3" s="656" t="s">
        <v>45</v>
      </c>
      <c r="C3" s="658" t="s">
        <v>1</v>
      </c>
      <c r="D3" s="46"/>
      <c r="E3" s="42"/>
      <c r="F3" s="656" t="s">
        <v>2</v>
      </c>
      <c r="G3" s="656" t="s">
        <v>3</v>
      </c>
      <c r="H3" s="658" t="s">
        <v>6</v>
      </c>
      <c r="I3" s="659"/>
      <c r="J3" s="659"/>
      <c r="K3" s="659"/>
      <c r="L3" s="659"/>
      <c r="M3" s="659"/>
      <c r="N3" s="659"/>
      <c r="O3" s="659"/>
      <c r="P3" s="659"/>
      <c r="Q3" s="659"/>
      <c r="R3" s="659"/>
      <c r="S3" s="659"/>
      <c r="T3" s="659"/>
      <c r="U3" s="660"/>
      <c r="V3" s="656" t="s">
        <v>4</v>
      </c>
      <c r="W3" s="658" t="s">
        <v>5</v>
      </c>
      <c r="X3" s="659"/>
      <c r="Y3" s="660"/>
      <c r="Z3" s="658" t="s">
        <v>7</v>
      </c>
      <c r="AA3" s="659"/>
      <c r="AB3" s="660"/>
      <c r="AC3" s="656" t="s">
        <v>8</v>
      </c>
      <c r="AD3" s="659" t="s">
        <v>9</v>
      </c>
      <c r="AE3" s="659"/>
      <c r="AF3" s="659"/>
      <c r="AG3" s="659"/>
      <c r="AH3" s="659"/>
      <c r="AI3" s="659"/>
      <c r="AJ3" s="662" t="s">
        <v>10</v>
      </c>
    </row>
    <row r="4" spans="1:40" s="1" customFormat="1" ht="75" customHeight="1" thickBot="1" x14ac:dyDescent="0.3">
      <c r="A4" s="665"/>
      <c r="B4" s="657"/>
      <c r="C4" s="666"/>
      <c r="D4" s="48" t="s">
        <v>57</v>
      </c>
      <c r="E4" s="42" t="s">
        <v>61</v>
      </c>
      <c r="F4" s="657"/>
      <c r="G4" s="657"/>
      <c r="H4" s="49" t="s">
        <v>11</v>
      </c>
      <c r="I4" s="49" t="s">
        <v>31</v>
      </c>
      <c r="J4" s="49" t="s">
        <v>43</v>
      </c>
      <c r="K4" s="49" t="s">
        <v>12</v>
      </c>
      <c r="L4" s="49" t="s">
        <v>13</v>
      </c>
      <c r="M4" s="49" t="s">
        <v>14</v>
      </c>
      <c r="N4" s="49" t="s">
        <v>44</v>
      </c>
      <c r="O4" s="49" t="s">
        <v>15</v>
      </c>
      <c r="P4" s="49" t="s">
        <v>16</v>
      </c>
      <c r="Q4" s="49" t="s">
        <v>22</v>
      </c>
      <c r="R4" s="49" t="s">
        <v>17</v>
      </c>
      <c r="S4" s="49" t="s">
        <v>18</v>
      </c>
      <c r="T4" s="49" t="s">
        <v>23</v>
      </c>
      <c r="U4" s="49" t="s">
        <v>33</v>
      </c>
      <c r="V4" s="657"/>
      <c r="W4" s="49" t="s">
        <v>24</v>
      </c>
      <c r="X4" s="49" t="s">
        <v>20</v>
      </c>
      <c r="Y4" s="13" t="s">
        <v>21</v>
      </c>
      <c r="Z4" s="13" t="s">
        <v>19</v>
      </c>
      <c r="AA4" s="13" t="s">
        <v>20</v>
      </c>
      <c r="AB4" s="13" t="s">
        <v>21</v>
      </c>
      <c r="AC4" s="661"/>
      <c r="AD4" s="13" t="s">
        <v>12</v>
      </c>
      <c r="AE4" s="13" t="s">
        <v>13</v>
      </c>
      <c r="AF4" s="13" t="s">
        <v>14</v>
      </c>
      <c r="AG4" s="13" t="s">
        <v>15</v>
      </c>
      <c r="AH4" s="13" t="s">
        <v>16</v>
      </c>
      <c r="AI4" s="13" t="s">
        <v>32</v>
      </c>
      <c r="AJ4" s="663"/>
    </row>
    <row r="5" spans="1:40" s="6" customFormat="1" ht="21.75" customHeight="1" x14ac:dyDescent="0.3">
      <c r="A5" s="50"/>
      <c r="B5" s="51"/>
      <c r="C5" s="649" t="s">
        <v>60</v>
      </c>
      <c r="D5" s="649"/>
      <c r="E5" s="649"/>
      <c r="F5" s="649"/>
      <c r="G5" s="649"/>
      <c r="H5" s="649"/>
      <c r="I5" s="649"/>
      <c r="J5" s="649"/>
      <c r="K5" s="649"/>
      <c r="L5" s="649"/>
      <c r="M5" s="649"/>
      <c r="N5" s="649"/>
      <c r="O5" s="649"/>
      <c r="P5" s="649"/>
      <c r="Q5" s="649"/>
      <c r="R5" s="649"/>
      <c r="S5" s="649"/>
      <c r="T5" s="649"/>
      <c r="U5" s="649"/>
      <c r="V5" s="649"/>
      <c r="W5" s="52">
        <f>SUM(W6:W20)</f>
        <v>465894690</v>
      </c>
      <c r="X5" s="4"/>
      <c r="Y5" s="3">
        <f>SUM(Y6:Y20)</f>
        <v>465894690</v>
      </c>
      <c r="Z5" s="14">
        <f>SUM(Z6:Z20)</f>
        <v>156700000</v>
      </c>
      <c r="AA5" s="12"/>
      <c r="AB5" s="14">
        <f>SUM(AB6:AB20)</f>
        <v>156700000</v>
      </c>
      <c r="AC5"/>
      <c r="AD5"/>
      <c r="AE5"/>
      <c r="AF5"/>
      <c r="AG5"/>
      <c r="AH5"/>
      <c r="AI5"/>
      <c r="AJ5"/>
    </row>
    <row r="6" spans="1:40" s="41" customFormat="1" ht="42.75" customHeight="1" x14ac:dyDescent="0.25">
      <c r="A6" s="50"/>
      <c r="B6" s="45">
        <v>13</v>
      </c>
      <c r="C6" s="18" t="s">
        <v>41</v>
      </c>
      <c r="D6" s="18" t="s">
        <v>59</v>
      </c>
      <c r="E6" s="44">
        <v>118</v>
      </c>
      <c r="F6" s="38"/>
      <c r="G6" s="38"/>
      <c r="H6" s="43" t="s">
        <v>71</v>
      </c>
      <c r="I6" s="43" t="s">
        <v>72</v>
      </c>
      <c r="J6" s="43" t="s">
        <v>73</v>
      </c>
      <c r="K6" s="50"/>
      <c r="L6" s="50"/>
      <c r="M6" s="50"/>
      <c r="N6" s="50"/>
      <c r="O6" s="50"/>
      <c r="P6" s="50"/>
      <c r="Q6" s="38"/>
      <c r="R6" s="38"/>
      <c r="S6" s="38"/>
      <c r="T6" s="38"/>
      <c r="U6" s="38"/>
      <c r="V6" s="45" t="s">
        <v>46</v>
      </c>
      <c r="W6" s="25">
        <v>153400000</v>
      </c>
      <c r="X6" s="16"/>
      <c r="Y6" s="25">
        <v>153400000</v>
      </c>
      <c r="Z6" s="39"/>
      <c r="AA6" s="40"/>
      <c r="AB6" s="39"/>
      <c r="AC6"/>
      <c r="AD6"/>
      <c r="AE6"/>
      <c r="AF6"/>
      <c r="AG6"/>
      <c r="AH6"/>
      <c r="AI6"/>
      <c r="AJ6"/>
      <c r="AL6" s="39">
        <v>153223000</v>
      </c>
      <c r="AM6" s="40"/>
      <c r="AN6" s="39">
        <v>153223000</v>
      </c>
    </row>
    <row r="7" spans="1:40" s="6" customFormat="1" ht="21.75" customHeight="1" x14ac:dyDescent="0.3">
      <c r="A7" s="50"/>
      <c r="B7" s="33"/>
      <c r="C7" s="650" t="s">
        <v>47</v>
      </c>
      <c r="D7" s="651"/>
      <c r="E7" s="651"/>
      <c r="F7" s="651"/>
      <c r="G7" s="651"/>
      <c r="H7" s="651"/>
      <c r="I7" s="651"/>
      <c r="J7" s="651"/>
      <c r="K7" s="651"/>
      <c r="L7" s="651"/>
      <c r="M7" s="651"/>
      <c r="N7" s="651"/>
      <c r="O7" s="651"/>
      <c r="P7" s="651"/>
      <c r="Q7" s="651"/>
      <c r="R7" s="651"/>
      <c r="S7" s="652"/>
      <c r="T7" s="4"/>
      <c r="U7" s="4"/>
      <c r="V7" s="4"/>
      <c r="W7" s="17">
        <f>SUM(W8:W28)</f>
        <v>156247345</v>
      </c>
      <c r="X7" s="10"/>
      <c r="Y7" s="3">
        <f>SUM(Y8:Y28)</f>
        <v>156247345</v>
      </c>
      <c r="Z7" s="14">
        <f>SUM(Z8:Z28)</f>
        <v>78350000</v>
      </c>
      <c r="AA7" s="12"/>
      <c r="AB7" s="14">
        <f>SUM(AB8:AB28)</f>
        <v>78350000</v>
      </c>
      <c r="AC7"/>
      <c r="AD7"/>
      <c r="AE7"/>
      <c r="AF7"/>
      <c r="AG7"/>
      <c r="AH7"/>
      <c r="AI7"/>
      <c r="AJ7"/>
    </row>
    <row r="8" spans="1:40" s="6" customFormat="1" ht="51.75" customHeight="1" x14ac:dyDescent="0.25">
      <c r="A8" s="50"/>
      <c r="B8" s="21">
        <v>10</v>
      </c>
      <c r="C8" s="27" t="s">
        <v>56</v>
      </c>
      <c r="D8" s="27" t="s">
        <v>58</v>
      </c>
      <c r="E8" s="30">
        <v>41</v>
      </c>
      <c r="F8" s="50"/>
      <c r="G8" s="50"/>
      <c r="H8" s="43" t="s">
        <v>71</v>
      </c>
      <c r="I8" s="43" t="s">
        <v>74</v>
      </c>
      <c r="J8" s="43" t="s">
        <v>75</v>
      </c>
      <c r="K8" s="50"/>
      <c r="L8" s="50"/>
      <c r="M8" s="50"/>
      <c r="N8" s="53"/>
      <c r="O8" s="45"/>
      <c r="P8" s="45"/>
      <c r="Q8" s="7"/>
      <c r="R8" s="7"/>
      <c r="S8" s="7"/>
      <c r="T8" s="7"/>
      <c r="U8" s="7"/>
      <c r="V8" s="23" t="s">
        <v>37</v>
      </c>
      <c r="W8" s="24">
        <v>77614845</v>
      </c>
      <c r="X8" s="16"/>
      <c r="Y8" s="24">
        <v>77614845</v>
      </c>
      <c r="Z8" s="28"/>
      <c r="AA8" s="5"/>
      <c r="AB8" s="28"/>
      <c r="AC8"/>
      <c r="AD8"/>
      <c r="AE8"/>
      <c r="AF8"/>
      <c r="AG8"/>
      <c r="AH8"/>
      <c r="AI8"/>
      <c r="AJ8"/>
      <c r="AL8" s="28">
        <v>77614345</v>
      </c>
      <c r="AM8" s="5"/>
      <c r="AN8" s="28">
        <v>77614345</v>
      </c>
    </row>
    <row r="9" spans="1:40" s="6" customFormat="1" ht="27" customHeight="1" x14ac:dyDescent="0.25">
      <c r="A9" s="50"/>
      <c r="B9" s="34"/>
      <c r="C9" s="653" t="s">
        <v>50</v>
      </c>
      <c r="D9" s="654"/>
      <c r="E9" s="654"/>
      <c r="F9" s="654"/>
      <c r="G9" s="654"/>
      <c r="H9" s="654"/>
      <c r="I9" s="654"/>
      <c r="J9" s="654"/>
      <c r="K9" s="654"/>
      <c r="L9" s="654"/>
      <c r="M9" s="654"/>
      <c r="N9" s="654"/>
      <c r="O9" s="654"/>
      <c r="P9" s="654"/>
      <c r="Q9" s="654"/>
      <c r="R9" s="654"/>
      <c r="S9" s="654"/>
      <c r="T9" s="654"/>
      <c r="U9" s="654"/>
      <c r="V9" s="655"/>
      <c r="W9" s="19">
        <f>SUM(W10:W12)</f>
        <v>39316250</v>
      </c>
      <c r="X9" s="7"/>
      <c r="Y9" s="9">
        <f>SUM(Y10:Y12)</f>
        <v>39316250</v>
      </c>
      <c r="Z9" s="9">
        <f>SUM(Z10:Z12)</f>
        <v>39175000</v>
      </c>
      <c r="AA9" s="32"/>
      <c r="AB9" s="9">
        <f>SUM(AB10:AB12)</f>
        <v>39175000</v>
      </c>
      <c r="AC9"/>
      <c r="AD9"/>
      <c r="AE9"/>
      <c r="AF9"/>
      <c r="AG9"/>
      <c r="AH9"/>
      <c r="AI9"/>
      <c r="AJ9"/>
    </row>
    <row r="10" spans="1:40" s="6" customFormat="1" ht="60" customHeight="1" x14ac:dyDescent="0.25">
      <c r="A10" s="50"/>
      <c r="B10" s="21">
        <v>2</v>
      </c>
      <c r="C10" s="26" t="s">
        <v>51</v>
      </c>
      <c r="D10" s="22" t="s">
        <v>62</v>
      </c>
      <c r="E10" s="31">
        <v>156</v>
      </c>
      <c r="F10" s="50"/>
      <c r="G10" s="50"/>
      <c r="H10" s="43" t="s">
        <v>76</v>
      </c>
      <c r="I10" s="50"/>
      <c r="J10" s="50"/>
      <c r="K10" s="50"/>
      <c r="L10" s="50"/>
      <c r="M10" s="50"/>
      <c r="N10" s="54"/>
      <c r="O10" s="50"/>
      <c r="P10" s="50"/>
      <c r="Q10" s="7"/>
      <c r="R10" s="15"/>
      <c r="S10" s="15"/>
      <c r="T10" s="7"/>
      <c r="U10" s="7"/>
      <c r="V10" s="50"/>
      <c r="W10" s="20">
        <v>24533340</v>
      </c>
      <c r="X10" s="8"/>
      <c r="Y10" s="20">
        <v>24533340</v>
      </c>
      <c r="Z10" s="29">
        <v>24445200</v>
      </c>
      <c r="AA10" s="32"/>
      <c r="AB10" s="29">
        <v>24445200</v>
      </c>
      <c r="AC10"/>
      <c r="AD10"/>
      <c r="AE10"/>
      <c r="AF10"/>
      <c r="AG10"/>
      <c r="AH10"/>
      <c r="AI10"/>
      <c r="AJ10"/>
    </row>
    <row r="11" spans="1:40" s="6" customFormat="1" ht="64.5" customHeight="1" x14ac:dyDescent="0.25">
      <c r="A11" s="50"/>
      <c r="B11" s="21">
        <v>3</v>
      </c>
      <c r="C11" s="26" t="s">
        <v>52</v>
      </c>
      <c r="D11" s="22" t="s">
        <v>62</v>
      </c>
      <c r="E11" s="31">
        <v>94</v>
      </c>
      <c r="F11" s="50"/>
      <c r="G11" s="50"/>
      <c r="H11" s="43" t="s">
        <v>76</v>
      </c>
      <c r="I11" s="50"/>
      <c r="J11" s="50"/>
      <c r="K11" s="50"/>
      <c r="L11" s="50"/>
      <c r="M11" s="50"/>
      <c r="N11" s="54"/>
      <c r="O11" s="50"/>
      <c r="P11" s="50"/>
      <c r="Q11" s="7"/>
      <c r="R11" s="15"/>
      <c r="S11" s="15"/>
      <c r="T11" s="7"/>
      <c r="U11" s="7"/>
      <c r="V11" s="50"/>
      <c r="W11" s="20">
        <v>14782910</v>
      </c>
      <c r="X11" s="8"/>
      <c r="Y11" s="20">
        <v>14782910</v>
      </c>
      <c r="Z11" s="29">
        <v>14729800</v>
      </c>
      <c r="AA11" s="32"/>
      <c r="AB11" s="29">
        <v>14729800</v>
      </c>
      <c r="AC11"/>
      <c r="AD11"/>
      <c r="AE11"/>
      <c r="AF11"/>
      <c r="AG11"/>
      <c r="AH11"/>
      <c r="AI11"/>
      <c r="AJ11"/>
    </row>
  </sheetData>
  <mergeCells count="15">
    <mergeCell ref="Z3:AB3"/>
    <mergeCell ref="AC3:AC4"/>
    <mergeCell ref="AD3:AI3"/>
    <mergeCell ref="AJ3:AJ4"/>
    <mergeCell ref="A3:A4"/>
    <mergeCell ref="B3:B4"/>
    <mergeCell ref="C3:C4"/>
    <mergeCell ref="F3:F4"/>
    <mergeCell ref="G3:G4"/>
    <mergeCell ref="H3:U3"/>
    <mergeCell ref="C5:V5"/>
    <mergeCell ref="C7:S7"/>
    <mergeCell ref="C9:V9"/>
    <mergeCell ref="V3:V4"/>
    <mergeCell ref="W3:Y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7" workbookViewId="0">
      <selection activeCell="D31" sqref="D31"/>
    </sheetView>
  </sheetViews>
  <sheetFormatPr defaultRowHeight="12.5" x14ac:dyDescent="0.25"/>
  <cols>
    <col min="1" max="1" width="23.26953125" customWidth="1"/>
    <col min="2" max="2" width="8.453125" customWidth="1"/>
    <col min="3" max="3" width="16.54296875" style="11" customWidth="1"/>
    <col min="4" max="4" width="15" customWidth="1"/>
    <col min="5" max="5" width="13.453125" customWidth="1"/>
    <col min="6" max="6" width="19.453125" customWidth="1"/>
  </cols>
  <sheetData>
    <row r="1" spans="1:6" x14ac:dyDescent="0.25">
      <c r="B1" s="35" t="s">
        <v>66</v>
      </c>
    </row>
    <row r="2" spans="1:6" x14ac:dyDescent="0.25">
      <c r="A2" t="s">
        <v>67</v>
      </c>
      <c r="B2" s="35">
        <v>1</v>
      </c>
      <c r="C2" s="11">
        <v>16780000</v>
      </c>
    </row>
    <row r="3" spans="1:6" x14ac:dyDescent="0.25">
      <c r="A3" t="s">
        <v>65</v>
      </c>
      <c r="B3" s="35">
        <v>5</v>
      </c>
      <c r="C3" s="11">
        <v>114070000</v>
      </c>
    </row>
    <row r="4" spans="1:6" x14ac:dyDescent="0.25">
      <c r="A4" t="s">
        <v>68</v>
      </c>
      <c r="B4" s="35">
        <v>5</v>
      </c>
      <c r="C4" s="11">
        <v>48074040</v>
      </c>
    </row>
    <row r="5" spans="1:6" x14ac:dyDescent="0.25">
      <c r="A5" t="s">
        <v>69</v>
      </c>
      <c r="B5" s="35">
        <v>3</v>
      </c>
      <c r="C5" s="11">
        <f>SUM(D5:D7)</f>
        <v>27055256</v>
      </c>
      <c r="D5" s="11">
        <v>9437880</v>
      </c>
    </row>
    <row r="6" spans="1:6" x14ac:dyDescent="0.25">
      <c r="B6" s="35"/>
      <c r="D6" s="11">
        <v>1730278</v>
      </c>
    </row>
    <row r="7" spans="1:6" x14ac:dyDescent="0.25">
      <c r="D7" s="11">
        <v>15887098</v>
      </c>
    </row>
    <row r="8" spans="1:6" x14ac:dyDescent="0.25">
      <c r="A8" t="s">
        <v>70</v>
      </c>
      <c r="B8" s="35">
        <v>2</v>
      </c>
      <c r="C8" s="11">
        <v>18600000</v>
      </c>
      <c r="D8" s="11"/>
    </row>
    <row r="9" spans="1:6" ht="13" x14ac:dyDescent="0.3">
      <c r="B9" s="37">
        <f>SUM(B2:B8)</f>
        <v>16</v>
      </c>
      <c r="C9" s="36">
        <f>SUM(C2:C8)</f>
        <v>224579296</v>
      </c>
      <c r="D9" s="11"/>
    </row>
    <row r="10" spans="1:6" x14ac:dyDescent="0.25">
      <c r="B10" s="35"/>
      <c r="D10" s="11"/>
    </row>
    <row r="11" spans="1:6" x14ac:dyDescent="0.25">
      <c r="B11" s="35"/>
      <c r="D11" s="11"/>
    </row>
    <row r="12" spans="1:6" x14ac:dyDescent="0.25">
      <c r="B12" s="35"/>
      <c r="D12" s="11"/>
    </row>
    <row r="13" spans="1:6" x14ac:dyDescent="0.25">
      <c r="B13" s="35"/>
      <c r="D13" s="11"/>
    </row>
    <row r="14" spans="1:6" x14ac:dyDescent="0.25">
      <c r="B14" s="35"/>
      <c r="D14" s="11"/>
    </row>
    <row r="15" spans="1:6" ht="13" x14ac:dyDescent="0.3">
      <c r="A15" s="62" t="s">
        <v>89</v>
      </c>
      <c r="B15" s="35"/>
      <c r="D15" s="11"/>
      <c r="F15" s="11">
        <v>5196828896</v>
      </c>
    </row>
    <row r="16" spans="1:6" x14ac:dyDescent="0.25">
      <c r="B16" s="35"/>
      <c r="D16" s="11"/>
    </row>
    <row r="17" spans="1:6" x14ac:dyDescent="0.25">
      <c r="A17" s="61" t="s">
        <v>49</v>
      </c>
      <c r="B17" s="35"/>
      <c r="D17" s="11"/>
      <c r="F17" s="11">
        <v>16780000</v>
      </c>
    </row>
    <row r="18" spans="1:6" x14ac:dyDescent="0.25">
      <c r="A18" s="61" t="s">
        <v>53</v>
      </c>
      <c r="B18" s="35"/>
      <c r="F18" s="11">
        <v>114070000</v>
      </c>
    </row>
    <row r="19" spans="1:6" x14ac:dyDescent="0.25">
      <c r="A19" s="61" t="s">
        <v>54</v>
      </c>
      <c r="B19" s="35"/>
      <c r="D19" s="61" t="s">
        <v>86</v>
      </c>
      <c r="F19" s="11">
        <v>9437880</v>
      </c>
    </row>
    <row r="20" spans="1:6" x14ac:dyDescent="0.25">
      <c r="D20" s="61" t="s">
        <v>87</v>
      </c>
      <c r="F20" s="11">
        <v>1730278</v>
      </c>
    </row>
    <row r="21" spans="1:6" x14ac:dyDescent="0.25">
      <c r="D21" s="61" t="s">
        <v>88</v>
      </c>
      <c r="F21" s="11">
        <v>15887098</v>
      </c>
    </row>
    <row r="22" spans="1:6" x14ac:dyDescent="0.25">
      <c r="A22" s="61" t="s">
        <v>55</v>
      </c>
      <c r="F22" s="11">
        <v>18600000</v>
      </c>
    </row>
    <row r="23" spans="1:6" ht="13" x14ac:dyDescent="0.3">
      <c r="F23" s="36">
        <f>SUM(F17:F22)</f>
        <v>176505256</v>
      </c>
    </row>
    <row r="24" spans="1:6" x14ac:dyDescent="0.25">
      <c r="F24" s="11"/>
    </row>
    <row r="25" spans="1:6" ht="13" x14ac:dyDescent="0.3">
      <c r="F25" s="36">
        <f>F15-F23</f>
        <v>5020323640</v>
      </c>
    </row>
    <row r="26" spans="1:6" x14ac:dyDescent="0.25">
      <c r="F26" s="11"/>
    </row>
    <row r="27" spans="1:6" x14ac:dyDescent="0.25">
      <c r="F27" s="11"/>
    </row>
    <row r="28" spans="1:6" x14ac:dyDescent="0.25">
      <c r="F28" s="11"/>
    </row>
    <row r="29" spans="1:6" x14ac:dyDescent="0.25">
      <c r="F29" s="11"/>
    </row>
    <row r="30" spans="1:6" x14ac:dyDescent="0.25">
      <c r="F30" s="11"/>
    </row>
    <row r="31" spans="1:6" x14ac:dyDescent="0.25">
      <c r="F31" s="11"/>
    </row>
    <row r="32" spans="1:6" x14ac:dyDescent="0.25">
      <c r="F32" s="11"/>
    </row>
    <row r="33" spans="6:6" x14ac:dyDescent="0.25">
      <c r="F33" s="11"/>
    </row>
    <row r="34" spans="6:6" x14ac:dyDescent="0.25">
      <c r="F34" s="11"/>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3"/>
  <sheetViews>
    <sheetView workbookViewId="0">
      <selection activeCell="A15" sqref="A15:XFD16"/>
    </sheetView>
  </sheetViews>
  <sheetFormatPr defaultRowHeight="12.5" x14ac:dyDescent="0.25"/>
  <sheetData>
    <row r="3" spans="1:4" ht="17.5" x14ac:dyDescent="0.35">
      <c r="A3" s="84"/>
      <c r="B3" s="84"/>
      <c r="C3" s="84"/>
      <c r="D3" s="84"/>
    </row>
    <row r="4" spans="1:4" ht="18.5" x14ac:dyDescent="0.45">
      <c r="A4" s="85" t="s">
        <v>39</v>
      </c>
      <c r="B4" s="84"/>
      <c r="C4" s="84"/>
      <c r="D4" s="84"/>
    </row>
    <row r="5" spans="1:4" ht="18.5" x14ac:dyDescent="0.45">
      <c r="A5" s="85" t="s">
        <v>102</v>
      </c>
      <c r="B5" s="84"/>
      <c r="C5" s="84"/>
      <c r="D5" s="84"/>
    </row>
    <row r="6" spans="1:4" ht="18.5" x14ac:dyDescent="0.45">
      <c r="A6" s="85" t="s">
        <v>103</v>
      </c>
      <c r="B6" s="84"/>
      <c r="C6" s="84"/>
      <c r="D6" s="84"/>
    </row>
    <row r="7" spans="1:4" ht="18.5" x14ac:dyDescent="0.45">
      <c r="A7" s="85" t="s">
        <v>104</v>
      </c>
      <c r="B7" s="84"/>
      <c r="C7" s="84"/>
      <c r="D7" s="84"/>
    </row>
    <row r="8" spans="1:4" ht="18.5" x14ac:dyDescent="0.45">
      <c r="A8" s="85" t="s">
        <v>105</v>
      </c>
      <c r="B8" s="84"/>
      <c r="C8" s="84"/>
      <c r="D8" s="84"/>
    </row>
    <row r="9" spans="1:4" ht="18.5" x14ac:dyDescent="0.45">
      <c r="A9" s="85" t="s">
        <v>106</v>
      </c>
      <c r="B9" s="84"/>
      <c r="C9" s="84"/>
      <c r="D9" s="84"/>
    </row>
    <row r="10" spans="1:4" ht="18.5" x14ac:dyDescent="0.45">
      <c r="A10" s="85" t="s">
        <v>107</v>
      </c>
      <c r="B10" s="84"/>
      <c r="C10" s="84"/>
      <c r="D10" s="84"/>
    </row>
    <row r="11" spans="1:4" ht="18.5" x14ac:dyDescent="0.45">
      <c r="A11" s="85" t="s">
        <v>108</v>
      </c>
      <c r="B11" s="84"/>
      <c r="C11" s="84"/>
      <c r="D11" s="84"/>
    </row>
    <row r="12" spans="1:4" ht="18.5" x14ac:dyDescent="0.45">
      <c r="A12" s="85" t="s">
        <v>109</v>
      </c>
      <c r="B12" s="84"/>
      <c r="C12" s="84"/>
      <c r="D12" s="84"/>
    </row>
    <row r="13" spans="1:4" ht="18.5" x14ac:dyDescent="0.45">
      <c r="A13" s="85" t="s">
        <v>110</v>
      </c>
      <c r="B13" s="84"/>
      <c r="C13" s="84"/>
      <c r="D13" s="84"/>
    </row>
    <row r="14" spans="1:4" ht="18.5" x14ac:dyDescent="0.45">
      <c r="A14" s="85" t="s">
        <v>131</v>
      </c>
      <c r="B14" s="84"/>
      <c r="C14" s="84"/>
      <c r="D14" s="84"/>
    </row>
    <row r="15" spans="1:4" ht="18.5" x14ac:dyDescent="0.45">
      <c r="A15" s="85" t="s">
        <v>111</v>
      </c>
      <c r="B15" s="84"/>
      <c r="C15" s="84"/>
      <c r="D15" s="84"/>
    </row>
    <row r="16" spans="1:4" ht="18.5" x14ac:dyDescent="0.45">
      <c r="A16" s="85" t="s">
        <v>112</v>
      </c>
      <c r="B16" s="84"/>
      <c r="C16" s="84"/>
      <c r="D16" s="84"/>
    </row>
    <row r="17" spans="1:4" ht="18.5" x14ac:dyDescent="0.45">
      <c r="A17" s="85" t="s">
        <v>113</v>
      </c>
      <c r="B17" s="84"/>
      <c r="C17" s="84"/>
      <c r="D17" s="84"/>
    </row>
    <row r="18" spans="1:4" ht="18.5" x14ac:dyDescent="0.45">
      <c r="A18" s="85" t="s">
        <v>114</v>
      </c>
      <c r="B18" s="84"/>
      <c r="C18" s="84"/>
      <c r="D18" s="84"/>
    </row>
    <row r="19" spans="1:4" ht="18.5" x14ac:dyDescent="0.45">
      <c r="A19" s="85" t="s">
        <v>115</v>
      </c>
      <c r="B19" s="84"/>
      <c r="C19" s="84"/>
      <c r="D19" s="84"/>
    </row>
    <row r="20" spans="1:4" ht="18.5" x14ac:dyDescent="0.45">
      <c r="A20" s="85" t="s">
        <v>116</v>
      </c>
      <c r="B20" s="84"/>
      <c r="C20" s="84"/>
      <c r="D20" s="84"/>
    </row>
    <row r="21" spans="1:4" ht="18.5" x14ac:dyDescent="0.45">
      <c r="A21" s="85" t="s">
        <v>117</v>
      </c>
      <c r="B21" s="84"/>
      <c r="C21" s="84"/>
      <c r="D21" s="84"/>
    </row>
    <row r="22" spans="1:4" ht="17.5" x14ac:dyDescent="0.35">
      <c r="A22" s="84"/>
      <c r="B22" s="84"/>
      <c r="C22" s="84"/>
      <c r="D22" s="84"/>
    </row>
    <row r="23" spans="1:4" ht="17.5" x14ac:dyDescent="0.35">
      <c r="A23" s="84"/>
      <c r="B23" s="84"/>
      <c r="C23" s="84"/>
      <c r="D23" s="8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A19" zoomScaleNormal="100" workbookViewId="0">
      <selection activeCell="B31" sqref="B31:E31"/>
    </sheetView>
  </sheetViews>
  <sheetFormatPr defaultRowHeight="12.5" x14ac:dyDescent="0.25"/>
  <cols>
    <col min="5" max="5" width="20.54296875" customWidth="1"/>
    <col min="6" max="6" width="28.81640625" customWidth="1"/>
    <col min="7" max="7" width="16.54296875" customWidth="1"/>
    <col min="8" max="8" width="26.7265625" customWidth="1"/>
    <col min="9" max="9" width="21.1796875" customWidth="1"/>
    <col min="10" max="10" width="17.81640625" customWidth="1"/>
  </cols>
  <sheetData>
    <row r="1" spans="1:11" s="6" customFormat="1" ht="38.15" customHeight="1" x14ac:dyDescent="0.3">
      <c r="A1"/>
      <c r="B1" s="653" t="s">
        <v>118</v>
      </c>
      <c r="C1" s="675"/>
      <c r="D1" s="675"/>
      <c r="E1" s="675"/>
      <c r="F1" s="101">
        <f>SUM(F2:F6)</f>
        <v>238311680000000</v>
      </c>
      <c r="G1" s="63"/>
      <c r="H1" s="102">
        <f>F1</f>
        <v>238311680000000</v>
      </c>
      <c r="I1" s="82">
        <f>SUM(I2:I5)</f>
        <v>0</v>
      </c>
      <c r="J1" s="103"/>
      <c r="K1" s="82">
        <f>SUM(K2:K5)</f>
        <v>0</v>
      </c>
    </row>
    <row r="2" spans="1:11" s="6" customFormat="1" ht="44.5" customHeight="1" x14ac:dyDescent="0.25">
      <c r="A2" s="95"/>
      <c r="B2" s="676" t="s">
        <v>119</v>
      </c>
      <c r="C2" s="677"/>
      <c r="D2" s="677"/>
      <c r="E2" s="677"/>
      <c r="F2" s="80">
        <f>SUM(F3:F4)</f>
        <v>98483712000000</v>
      </c>
      <c r="G2" s="104"/>
      <c r="H2" s="81">
        <f>SUM(H3:H4)</f>
        <v>0</v>
      </c>
      <c r="I2" s="82">
        <f>SUM(I3:I4)</f>
        <v>0</v>
      </c>
      <c r="J2" s="103"/>
      <c r="K2" s="82">
        <f>SUM(K3:K4)</f>
        <v>0</v>
      </c>
    </row>
    <row r="3" spans="1:11" s="6" customFormat="1" ht="21.75" customHeight="1" x14ac:dyDescent="0.3">
      <c r="A3"/>
      <c r="B3" s="653" t="s">
        <v>120</v>
      </c>
      <c r="C3" s="675"/>
      <c r="D3" s="675"/>
      <c r="E3" s="675"/>
      <c r="F3" s="105">
        <f>SUM(F4:F4)</f>
        <v>49241856000000</v>
      </c>
      <c r="G3" s="106">
        <f>SUM(G4)</f>
        <v>0</v>
      </c>
      <c r="H3" s="107"/>
      <c r="I3" s="82"/>
      <c r="J3" s="103"/>
      <c r="K3" s="82"/>
    </row>
    <row r="4" spans="1:11" s="6" customFormat="1" ht="21.75" customHeight="1" x14ac:dyDescent="0.25">
      <c r="A4"/>
      <c r="B4" s="678" t="s">
        <v>121</v>
      </c>
      <c r="C4" s="679"/>
      <c r="D4" s="679"/>
      <c r="E4" s="679"/>
      <c r="F4" s="59">
        <f>SUM(F5:F7)</f>
        <v>49241856000000</v>
      </c>
      <c r="G4" s="108">
        <f>SUM(G5:G7)</f>
        <v>0</v>
      </c>
      <c r="H4" s="9"/>
      <c r="I4" s="9"/>
      <c r="J4" s="94"/>
      <c r="K4" s="9"/>
    </row>
    <row r="5" spans="1:11" s="6" customFormat="1" ht="21.75" customHeight="1" x14ac:dyDescent="0.3">
      <c r="A5"/>
      <c r="B5" s="653" t="s">
        <v>122</v>
      </c>
      <c r="C5" s="675"/>
      <c r="D5" s="675"/>
      <c r="E5" s="675"/>
      <c r="F5" s="101">
        <f>SUM(F6:F6)</f>
        <v>20672128000000</v>
      </c>
      <c r="G5" s="102">
        <f>SUM(G6)</f>
        <v>0</v>
      </c>
      <c r="H5" s="107"/>
      <c r="I5" s="82"/>
      <c r="J5" s="103"/>
      <c r="K5" s="82"/>
    </row>
    <row r="6" spans="1:11" s="6" customFormat="1" ht="21.75" customHeight="1" x14ac:dyDescent="0.25">
      <c r="A6"/>
      <c r="B6" s="678" t="s">
        <v>123</v>
      </c>
      <c r="C6" s="679"/>
      <c r="D6" s="679"/>
      <c r="E6" s="679"/>
      <c r="F6" s="19">
        <f>SUM(F7:F9)</f>
        <v>20672128000000</v>
      </c>
      <c r="G6" s="110">
        <f>SUM(G7:G9)</f>
        <v>0</v>
      </c>
      <c r="H6" s="9"/>
      <c r="I6" s="9"/>
      <c r="J6" s="94"/>
      <c r="K6" s="9"/>
    </row>
    <row r="7" spans="1:11" s="6" customFormat="1" ht="21.75" customHeight="1" x14ac:dyDescent="0.25">
      <c r="A7"/>
      <c r="B7" s="678" t="s">
        <v>124</v>
      </c>
      <c r="C7" s="679"/>
      <c r="D7" s="679"/>
      <c r="E7" s="679"/>
      <c r="F7" s="59">
        <f>SUM(F8:F8)</f>
        <v>7897600000000</v>
      </c>
      <c r="G7" s="108">
        <f>SUM(G8)</f>
        <v>0</v>
      </c>
      <c r="H7" s="9"/>
      <c r="I7" s="9"/>
      <c r="J7" s="94"/>
      <c r="K7" s="9"/>
    </row>
    <row r="8" spans="1:11" s="6" customFormat="1" ht="21.65" customHeight="1" x14ac:dyDescent="0.25">
      <c r="A8"/>
      <c r="B8" s="678" t="s">
        <v>125</v>
      </c>
      <c r="C8" s="679"/>
      <c r="D8" s="679"/>
      <c r="E8" s="679"/>
      <c r="F8" s="59">
        <f t="shared" ref="F8:G13" si="0">SUM(F9:F10)</f>
        <v>7897600000000</v>
      </c>
      <c r="G8" s="108">
        <f t="shared" si="0"/>
        <v>0</v>
      </c>
      <c r="H8" s="9"/>
      <c r="I8" s="9"/>
      <c r="J8" s="94"/>
      <c r="K8" s="9"/>
    </row>
    <row r="9" spans="1:11" s="6" customFormat="1" ht="21.75" customHeight="1" x14ac:dyDescent="0.25">
      <c r="A9" s="83"/>
      <c r="B9" s="678" t="s">
        <v>126</v>
      </c>
      <c r="C9" s="679"/>
      <c r="D9" s="679"/>
      <c r="E9" s="679"/>
      <c r="F9" s="19">
        <f t="shared" si="0"/>
        <v>4876928000000</v>
      </c>
      <c r="G9" s="110">
        <f t="shared" si="0"/>
        <v>0</v>
      </c>
      <c r="H9" s="9"/>
      <c r="I9" s="9"/>
      <c r="J9" s="94"/>
      <c r="K9" s="9"/>
    </row>
    <row r="10" spans="1:11" s="6" customFormat="1" ht="27" customHeight="1" x14ac:dyDescent="0.25">
      <c r="A10" s="92"/>
      <c r="B10" s="670" t="s">
        <v>127</v>
      </c>
      <c r="C10" s="671"/>
      <c r="D10" s="671"/>
      <c r="E10" s="671"/>
      <c r="F10" s="55">
        <f t="shared" si="0"/>
        <v>3020672000000</v>
      </c>
      <c r="G10" s="72">
        <f t="shared" si="0"/>
        <v>0</v>
      </c>
      <c r="H10" s="20"/>
      <c r="I10" s="109"/>
      <c r="J10" s="94"/>
      <c r="K10" s="109"/>
    </row>
    <row r="11" spans="1:11" s="6" customFormat="1" ht="21.75" customHeight="1" x14ac:dyDescent="0.3">
      <c r="A11"/>
      <c r="B11" s="653" t="s">
        <v>128</v>
      </c>
      <c r="C11" s="675"/>
      <c r="D11" s="675"/>
      <c r="E11" s="675"/>
      <c r="F11" s="101">
        <f t="shared" si="0"/>
        <v>1856256000000</v>
      </c>
      <c r="G11" s="102">
        <f t="shared" si="0"/>
        <v>0</v>
      </c>
      <c r="H11" s="107"/>
      <c r="I11" s="82">
        <f>SUM(I12:I13)</f>
        <v>0</v>
      </c>
      <c r="J11" s="103">
        <f>SUM(J12:J13)</f>
        <v>0</v>
      </c>
      <c r="K11" s="82"/>
    </row>
    <row r="12" spans="1:11" s="6" customFormat="1" ht="22.5" customHeight="1" x14ac:dyDescent="0.25">
      <c r="A12" s="92"/>
      <c r="B12" s="670" t="s">
        <v>129</v>
      </c>
      <c r="C12" s="671"/>
      <c r="D12" s="671"/>
      <c r="E12" s="671"/>
      <c r="F12" s="55">
        <f t="shared" si="0"/>
        <v>1164416000000</v>
      </c>
      <c r="G12" s="72">
        <f t="shared" si="0"/>
        <v>0</v>
      </c>
      <c r="H12" s="20"/>
      <c r="I12" s="109"/>
      <c r="J12" s="94"/>
      <c r="K12" s="109"/>
    </row>
    <row r="13" spans="1:11" s="6" customFormat="1" ht="24" customHeight="1" x14ac:dyDescent="0.25">
      <c r="A13" s="89"/>
      <c r="B13" s="670" t="s">
        <v>130</v>
      </c>
      <c r="C13" s="671"/>
      <c r="D13" s="671"/>
      <c r="E13" s="671"/>
      <c r="F13" s="55">
        <f t="shared" si="0"/>
        <v>691840000000</v>
      </c>
      <c r="G13" s="72">
        <f t="shared" si="0"/>
        <v>0</v>
      </c>
      <c r="H13" s="20"/>
      <c r="I13" s="109"/>
      <c r="J13" s="94"/>
      <c r="K13" s="109"/>
    </row>
    <row r="14" spans="1:11" s="6" customFormat="1" ht="24.75" customHeight="1" x14ac:dyDescent="0.25">
      <c r="A14"/>
      <c r="B14" s="674" t="s">
        <v>60</v>
      </c>
      <c r="C14" s="675"/>
      <c r="D14" s="675"/>
      <c r="E14" s="675"/>
      <c r="F14" s="111">
        <f>SUM(F15:F29)</f>
        <v>472576000000</v>
      </c>
      <c r="G14" s="112"/>
      <c r="H14" s="113">
        <f>SUM(H15:H29)</f>
        <v>0</v>
      </c>
      <c r="I14" s="114">
        <f>SUM(I15:I29)</f>
        <v>5208000000</v>
      </c>
      <c r="J14" s="114"/>
      <c r="K14" s="114">
        <f>SUM(K15:K29)</f>
        <v>0</v>
      </c>
    </row>
    <row r="15" spans="1:11" s="6" customFormat="1" ht="27" customHeight="1" x14ac:dyDescent="0.25">
      <c r="A15"/>
      <c r="B15" s="674" t="s">
        <v>42</v>
      </c>
      <c r="C15" s="675"/>
      <c r="D15" s="675"/>
      <c r="E15" s="675"/>
      <c r="F15" s="69">
        <f>SUM(F16:F18)</f>
        <v>219264000000</v>
      </c>
      <c r="G15" s="94"/>
      <c r="H15" s="65">
        <f>SUM(H16:H18)</f>
        <v>0</v>
      </c>
      <c r="I15" s="65">
        <f>SUM(I16:I18)</f>
        <v>2387000000</v>
      </c>
      <c r="J15" s="68"/>
      <c r="K15" s="65">
        <f>SUM(K16:K18)</f>
        <v>0</v>
      </c>
    </row>
    <row r="16" spans="1:11" s="6" customFormat="1" ht="24" customHeight="1" x14ac:dyDescent="0.25">
      <c r="A16"/>
      <c r="B16" s="674" t="s">
        <v>47</v>
      </c>
      <c r="C16" s="675"/>
      <c r="D16" s="675"/>
      <c r="E16" s="675"/>
      <c r="F16" s="115">
        <f>SUM(F17:F37)</f>
        <v>126720000000</v>
      </c>
      <c r="G16" s="112"/>
      <c r="H16" s="113">
        <f>SUM(H17:H37)</f>
        <v>0</v>
      </c>
      <c r="I16" s="114">
        <f>SUM(I17:I37)</f>
        <v>1426000000</v>
      </c>
      <c r="J16" s="114"/>
      <c r="K16" s="114">
        <f>SUM(K17:K37)</f>
        <v>0</v>
      </c>
    </row>
    <row r="17" spans="1:15" s="6" customFormat="1" ht="24.75" customHeight="1" x14ac:dyDescent="0.25">
      <c r="A17"/>
      <c r="B17" s="674" t="s">
        <v>48</v>
      </c>
      <c r="C17" s="675"/>
      <c r="D17" s="675"/>
      <c r="E17" s="675"/>
      <c r="F17" s="115">
        <f>SUM(F18:F37)</f>
        <v>63360000000</v>
      </c>
      <c r="G17" s="112"/>
      <c r="H17" s="113">
        <f>SUM(H18:H37)</f>
        <v>0</v>
      </c>
      <c r="I17" s="114">
        <f>SUM(I18:I37)</f>
        <v>713000000</v>
      </c>
      <c r="J17" s="114"/>
      <c r="K17" s="114">
        <f>SUM(K18:K37)</f>
        <v>0</v>
      </c>
    </row>
    <row r="18" spans="1:15" s="6" customFormat="1" ht="21.75" customHeight="1" x14ac:dyDescent="0.25">
      <c r="A18"/>
      <c r="B18" s="674" t="s">
        <v>49</v>
      </c>
      <c r="C18" s="675"/>
      <c r="D18" s="675"/>
      <c r="E18" s="675"/>
      <c r="F18" s="69">
        <f>SUM(F19:F21)</f>
        <v>29184000000</v>
      </c>
      <c r="G18" s="94"/>
      <c r="H18" s="65">
        <f>SUM(H19:H21)</f>
        <v>0</v>
      </c>
      <c r="I18" s="65">
        <f>SUM(I19:I21)</f>
        <v>248000000</v>
      </c>
      <c r="J18" s="68"/>
      <c r="K18" s="65">
        <f>SUM(K19:K21)</f>
        <v>0</v>
      </c>
    </row>
    <row r="19" spans="1:15" s="6" customFormat="1" ht="21.65" customHeight="1" x14ac:dyDescent="0.25">
      <c r="A19"/>
      <c r="B19" s="674" t="s">
        <v>50</v>
      </c>
      <c r="C19" s="675"/>
      <c r="D19" s="675"/>
      <c r="E19" s="675"/>
      <c r="F19" s="69">
        <f>SUM(F20:F22)</f>
        <v>15616000000</v>
      </c>
      <c r="G19" s="94"/>
      <c r="H19" s="65">
        <f>SUM(H20:H22)</f>
        <v>0</v>
      </c>
      <c r="I19" s="65">
        <f>SUM(I20:I22)</f>
        <v>124000000</v>
      </c>
      <c r="J19" s="68"/>
      <c r="K19" s="65">
        <f>SUM(K20:K22)</f>
        <v>0</v>
      </c>
    </row>
    <row r="20" spans="1:15" s="6" customFormat="1" ht="22.5" customHeight="1" x14ac:dyDescent="0.25">
      <c r="A20"/>
      <c r="B20" s="674" t="s">
        <v>53</v>
      </c>
      <c r="C20" s="675"/>
      <c r="D20" s="675"/>
      <c r="E20" s="675"/>
      <c r="F20" s="70">
        <f>SUM(F21:F25)</f>
        <v>8960000000</v>
      </c>
      <c r="G20" s="117"/>
      <c r="H20" s="71">
        <f>SUM(H21:H25)</f>
        <v>0</v>
      </c>
      <c r="I20"/>
      <c r="J20" s="68"/>
      <c r="K20"/>
    </row>
    <row r="21" spans="1:15" s="6" customFormat="1" ht="21.75" customHeight="1" x14ac:dyDescent="0.25">
      <c r="A21"/>
      <c r="B21" s="653" t="s">
        <v>54</v>
      </c>
      <c r="C21" s="654"/>
      <c r="D21" s="654"/>
      <c r="E21" s="654"/>
      <c r="F21" s="69">
        <f>SUM(F22:F26)</f>
        <v>4608000000</v>
      </c>
      <c r="G21" s="94"/>
      <c r="H21" s="65">
        <f>SUM(H22:H26)</f>
        <v>0</v>
      </c>
      <c r="I21" s="65">
        <f>SUM(I22:I26)</f>
        <v>124000000</v>
      </c>
      <c r="J21" s="68"/>
      <c r="K21" s="65">
        <f>SUM(K22:K26)</f>
        <v>0</v>
      </c>
    </row>
    <row r="22" spans="1:15" s="6" customFormat="1" ht="18" customHeight="1" x14ac:dyDescent="0.25">
      <c r="A22"/>
      <c r="B22" s="674" t="s">
        <v>55</v>
      </c>
      <c r="C22" s="675"/>
      <c r="D22" s="675"/>
      <c r="E22" s="675"/>
      <c r="F22" s="70">
        <f>SUM(F23:F24)</f>
        <v>2048000000</v>
      </c>
      <c r="G22" s="117"/>
      <c r="H22" s="71">
        <f>SUM(H23:H24)</f>
        <v>0</v>
      </c>
      <c r="I22" s="65"/>
      <c r="J22" s="68"/>
      <c r="K22" s="65"/>
    </row>
    <row r="23" spans="1:15" s="6" customFormat="1" ht="24.75" customHeight="1" x14ac:dyDescent="0.25">
      <c r="A23"/>
      <c r="B23" s="674" t="s">
        <v>93</v>
      </c>
      <c r="C23" s="675"/>
      <c r="D23" s="675"/>
      <c r="E23" s="675"/>
      <c r="F23" s="115">
        <f>SUM(F24:F26)</f>
        <v>1280000000</v>
      </c>
      <c r="G23" s="115">
        <f>SUM(G24:G26)</f>
        <v>0</v>
      </c>
      <c r="H23" s="94"/>
      <c r="I23" s="114">
        <f>SUM(I24:I26)</f>
        <v>62000000</v>
      </c>
      <c r="J23" s="114">
        <f>SUM(J24:J26)</f>
        <v>0</v>
      </c>
      <c r="K23" s="63"/>
    </row>
    <row r="24" spans="1:15" s="6" customFormat="1" ht="29.25" customHeight="1" x14ac:dyDescent="0.25">
      <c r="A24"/>
      <c r="B24" s="674" t="s">
        <v>95</v>
      </c>
      <c r="C24" s="675"/>
      <c r="D24" s="675"/>
      <c r="E24" s="675"/>
      <c r="F24" s="65">
        <f>SUM(F25:F29)</f>
        <v>768000000</v>
      </c>
      <c r="G24" s="65">
        <f>SUM(G25:G29)</f>
        <v>0</v>
      </c>
      <c r="H24" s="94"/>
      <c r="I24" s="65">
        <f>SUM(I25:I29)</f>
        <v>62000000</v>
      </c>
      <c r="J24" s="65">
        <f>SUM(J25:J29)</f>
        <v>0</v>
      </c>
      <c r="K24" s="94"/>
    </row>
    <row r="25" spans="1:15" s="6" customFormat="1" ht="26.15" customHeight="1" x14ac:dyDescent="0.25">
      <c r="A25"/>
      <c r="B25" s="670" t="s">
        <v>77</v>
      </c>
      <c r="C25" s="671"/>
      <c r="D25" s="671"/>
      <c r="E25" s="671"/>
      <c r="F25" s="55">
        <f>SUM(F26)</f>
        <v>256000000</v>
      </c>
      <c r="G25" s="99"/>
      <c r="H25" s="72">
        <f>SUM(H26)</f>
        <v>0</v>
      </c>
      <c r="I25" s="65">
        <f>SUM(I26)</f>
        <v>0</v>
      </c>
      <c r="J25" s="79"/>
      <c r="K25" s="65">
        <f>SUM(K26)</f>
        <v>0</v>
      </c>
    </row>
    <row r="26" spans="1:15" s="6" customFormat="1" ht="23.25" customHeight="1" x14ac:dyDescent="0.25">
      <c r="A26"/>
      <c r="B26" s="670" t="s">
        <v>78</v>
      </c>
      <c r="C26" s="671"/>
      <c r="D26" s="671"/>
      <c r="E26" s="671"/>
      <c r="F26" s="55">
        <f>SUM(F27:F29)</f>
        <v>256000000</v>
      </c>
      <c r="G26" s="99"/>
      <c r="H26" s="72">
        <f>SUM(H27:H29)</f>
        <v>0</v>
      </c>
      <c r="I26"/>
      <c r="J26" s="68"/>
      <c r="K26"/>
    </row>
    <row r="27" spans="1:15" s="6" customFormat="1" ht="24" customHeight="1" x14ac:dyDescent="0.25">
      <c r="A27"/>
      <c r="B27" s="670" t="s">
        <v>79</v>
      </c>
      <c r="C27" s="671"/>
      <c r="D27" s="671"/>
      <c r="E27" s="671"/>
      <c r="F27" s="55">
        <f>SUM(F28:F29)</f>
        <v>128000000</v>
      </c>
      <c r="G27" s="99"/>
      <c r="H27" s="72">
        <f>SUM(H28:H29)</f>
        <v>0</v>
      </c>
      <c r="I27" s="65">
        <f>SUM(I28:I29)</f>
        <v>31000000</v>
      </c>
      <c r="J27" s="79"/>
      <c r="K27" s="65">
        <f>SUM(K28:K29)</f>
        <v>0</v>
      </c>
      <c r="M27" s="56"/>
      <c r="O27" s="58"/>
    </row>
    <row r="28" spans="1:15" s="6" customFormat="1" ht="21" customHeight="1" x14ac:dyDescent="0.25">
      <c r="A28"/>
      <c r="B28" s="670" t="s">
        <v>100</v>
      </c>
      <c r="C28" s="671"/>
      <c r="D28" s="671"/>
      <c r="E28" s="671"/>
      <c r="F28" s="88"/>
      <c r="G28" s="93"/>
      <c r="H28" s="64"/>
      <c r="I28" s="66"/>
      <c r="J28" s="97"/>
      <c r="K28" s="66"/>
      <c r="M28" s="58"/>
      <c r="N28" s="60"/>
      <c r="O28" s="58"/>
    </row>
    <row r="29" spans="1:15" s="6" customFormat="1" ht="27" customHeight="1" x14ac:dyDescent="0.25">
      <c r="A29"/>
      <c r="B29" s="670" t="s">
        <v>80</v>
      </c>
      <c r="C29" s="671"/>
      <c r="D29" s="671"/>
      <c r="E29" s="671"/>
      <c r="F29" s="55">
        <f>SUM(F30:F36)</f>
        <v>128000000</v>
      </c>
      <c r="G29" s="99"/>
      <c r="H29" s="72">
        <f>SUM(H30:H36)</f>
        <v>0</v>
      </c>
      <c r="I29" s="65">
        <f>SUM(I30:I36)</f>
        <v>31000000</v>
      </c>
      <c r="J29" s="79"/>
      <c r="K29" s="65">
        <f>SUM(K30:K36)</f>
        <v>0</v>
      </c>
    </row>
    <row r="30" spans="1:15" s="75" customFormat="1" ht="28.5" customHeight="1" x14ac:dyDescent="0.25">
      <c r="A30"/>
      <c r="B30" s="672" t="s">
        <v>82</v>
      </c>
      <c r="C30" s="673"/>
      <c r="D30" s="673"/>
      <c r="E30" s="673"/>
      <c r="F30" s="73">
        <f>SUM(F31:F49)</f>
        <v>64000000</v>
      </c>
      <c r="G30" s="118"/>
      <c r="H30" s="74">
        <f>SUM(H31:H49)</f>
        <v>0</v>
      </c>
      <c r="I30" s="119">
        <f>SUM(I31:I49)</f>
        <v>15500000</v>
      </c>
      <c r="J30" s="120"/>
      <c r="K30" s="119">
        <f>SUM(K31:K49)</f>
        <v>0</v>
      </c>
    </row>
    <row r="31" spans="1:15" s="77" customFormat="1" ht="18" customHeight="1" x14ac:dyDescent="0.25">
      <c r="A31"/>
      <c r="B31" s="667" t="s">
        <v>83</v>
      </c>
      <c r="C31" s="667"/>
      <c r="D31" s="667"/>
      <c r="E31" s="667"/>
      <c r="F31" s="73">
        <f>SUM(F32:F34)</f>
        <v>32000000</v>
      </c>
      <c r="G31" s="96"/>
      <c r="H31" s="76">
        <f>SUM(H32:H34)</f>
        <v>0</v>
      </c>
      <c r="I31" s="119">
        <f>SUM(I32)</f>
        <v>0</v>
      </c>
      <c r="J31" s="120"/>
      <c r="K31" s="119">
        <f>SUM(K32)</f>
        <v>0</v>
      </c>
    </row>
    <row r="32" spans="1:15" s="6" customFormat="1" ht="23.25" customHeight="1" x14ac:dyDescent="0.25">
      <c r="A32"/>
      <c r="B32" s="668" t="s">
        <v>81</v>
      </c>
      <c r="C32" s="669"/>
      <c r="D32" s="669"/>
      <c r="E32" s="669"/>
      <c r="F32" s="57">
        <f>SUM(F33:F73)</f>
        <v>16000000</v>
      </c>
      <c r="G32" s="116"/>
      <c r="H32" s="55">
        <f>SUM(H33:H73)</f>
        <v>0</v>
      </c>
      <c r="I32"/>
      <c r="J32" s="68"/>
      <c r="K32"/>
    </row>
    <row r="33" spans="1:11" s="6" customFormat="1" ht="120" customHeight="1" x14ac:dyDescent="0.25">
      <c r="A33" s="98" t="s">
        <v>96</v>
      </c>
      <c r="B33" s="78" t="s">
        <v>97</v>
      </c>
      <c r="C33" s="91" t="s">
        <v>94</v>
      </c>
      <c r="D33" s="91" t="s">
        <v>91</v>
      </c>
      <c r="E33" s="91" t="s">
        <v>101</v>
      </c>
      <c r="F33" s="87">
        <v>6000000</v>
      </c>
      <c r="G33" s="87">
        <v>6000000</v>
      </c>
      <c r="H33" s="64"/>
      <c r="I33" s="68">
        <v>6000000</v>
      </c>
      <c r="J33" s="68">
        <v>6000000</v>
      </c>
      <c r="K33" s="67"/>
    </row>
    <row r="34" spans="1:11" s="6" customFormat="1" ht="127.5" customHeight="1" x14ac:dyDescent="0.25">
      <c r="A34" s="90" t="s">
        <v>98</v>
      </c>
      <c r="B34" s="78" t="s">
        <v>99</v>
      </c>
      <c r="C34" s="91" t="s">
        <v>94</v>
      </c>
      <c r="D34" s="91" t="s">
        <v>91</v>
      </c>
      <c r="E34" s="91" t="s">
        <v>131</v>
      </c>
      <c r="F34" s="87">
        <v>10000000</v>
      </c>
      <c r="G34" s="87">
        <v>10000000</v>
      </c>
      <c r="H34" s="64"/>
      <c r="I34" s="68">
        <v>9500000</v>
      </c>
      <c r="J34" s="97">
        <v>9500000</v>
      </c>
      <c r="K34" s="67"/>
    </row>
  </sheetData>
  <mergeCells count="32">
    <mergeCell ref="B12:E12"/>
    <mergeCell ref="B1:E1"/>
    <mergeCell ref="B2:E2"/>
    <mergeCell ref="B3:E3"/>
    <mergeCell ref="B4:E4"/>
    <mergeCell ref="B5:E5"/>
    <mergeCell ref="B6:E6"/>
    <mergeCell ref="B7:E7"/>
    <mergeCell ref="B8:E8"/>
    <mergeCell ref="B9:E9"/>
    <mergeCell ref="B10:E10"/>
    <mergeCell ref="B11:E11"/>
    <mergeCell ref="B24:E24"/>
    <mergeCell ref="B13:E13"/>
    <mergeCell ref="B14:E14"/>
    <mergeCell ref="B15:E15"/>
    <mergeCell ref="B16:E16"/>
    <mergeCell ref="B17:E17"/>
    <mergeCell ref="B18:E18"/>
    <mergeCell ref="B19:E19"/>
    <mergeCell ref="B20:E20"/>
    <mergeCell ref="B21:E21"/>
    <mergeCell ref="B22:E22"/>
    <mergeCell ref="B23:E23"/>
    <mergeCell ref="B31:E31"/>
    <mergeCell ref="B32:E32"/>
    <mergeCell ref="B25:E25"/>
    <mergeCell ref="B26:E26"/>
    <mergeCell ref="B27:E27"/>
    <mergeCell ref="B28:E28"/>
    <mergeCell ref="B29:E29"/>
    <mergeCell ref="B30:E30"/>
  </mergeCells>
  <dataValidations count="1">
    <dataValidation type="list" allowBlank="1" showInputMessage="1" showErrorMessage="1" sqref="D1:D34">
      <formula1>"YES, 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Sheet1!$A$4:$A$21</xm:f>
          </x14:formula1>
          <xm:sqref>E1:E34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pmr</vt:lpstr>
      <vt:lpstr>LCB </vt:lpstr>
      <vt:lpstr>Computation of Total</vt:lpstr>
      <vt:lpstr>Sheet1</vt:lpstr>
      <vt:lpstr>Sheet2</vt:lpstr>
      <vt:lpstr>pmr!Print_Area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PMR Format 2016</dc:subject>
  <dc:creator>Admin</dc:creator>
  <cp:lastModifiedBy>Rich</cp:lastModifiedBy>
  <cp:lastPrinted>2022-01-14T01:50:36Z</cp:lastPrinted>
  <dcterms:created xsi:type="dcterms:W3CDTF">2010-01-26T02:04:34Z</dcterms:created>
  <dcterms:modified xsi:type="dcterms:W3CDTF">2022-09-14T06:57:28Z</dcterms:modified>
</cp:coreProperties>
</file>